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ělohorská 1655-110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Bělohorská 1655-110,...'!$C$146:$K$2021</definedName>
    <definedName name="_xlnm.Print_Area" localSheetId="1">'01 - Bělohorská 1655-110,...'!$C$4:$J$76,'01 - Bělohorská 1655-110,...'!$C$82:$J$128,'01 - Bělohorská 1655-110,...'!$C$134:$J$2021</definedName>
    <definedName name="_xlnm.Print_Titles" localSheetId="1">'01 - Bělohorská 1655-110,...'!$146:$146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021"/>
  <c r="BH2021"/>
  <c r="BG2021"/>
  <c r="BE2021"/>
  <c r="T2021"/>
  <c r="T2020"/>
  <c r="R2021"/>
  <c r="R2020"/>
  <c r="P2021"/>
  <c r="P2020"/>
  <c r="BI2019"/>
  <c r="BH2019"/>
  <c r="BG2019"/>
  <c r="BE2019"/>
  <c r="T2019"/>
  <c r="R2019"/>
  <c r="P2019"/>
  <c r="BI2017"/>
  <c r="BH2017"/>
  <c r="BG2017"/>
  <c r="BE2017"/>
  <c r="T2017"/>
  <c r="R2017"/>
  <c r="P2017"/>
  <c r="BI2015"/>
  <c r="BH2015"/>
  <c r="BG2015"/>
  <c r="BE2015"/>
  <c r="T2015"/>
  <c r="T2014"/>
  <c r="R2015"/>
  <c r="R2014"/>
  <c r="P2015"/>
  <c r="P2014"/>
  <c r="BI2011"/>
  <c r="BH2011"/>
  <c r="BG2011"/>
  <c r="BE2011"/>
  <c r="T2011"/>
  <c r="R2011"/>
  <c r="P2011"/>
  <c r="BI2010"/>
  <c r="BH2010"/>
  <c r="BG2010"/>
  <c r="BE2010"/>
  <c r="T2010"/>
  <c r="R2010"/>
  <c r="P2010"/>
  <c r="BI2008"/>
  <c r="BH2008"/>
  <c r="BG2008"/>
  <c r="BE2008"/>
  <c r="T2008"/>
  <c r="R2008"/>
  <c r="P2008"/>
  <c r="BI2002"/>
  <c r="BH2002"/>
  <c r="BG2002"/>
  <c r="BE2002"/>
  <c r="T2002"/>
  <c r="R2002"/>
  <c r="P2002"/>
  <c r="BI1981"/>
  <c r="BH1981"/>
  <c r="BG1981"/>
  <c r="BE1981"/>
  <c r="T1981"/>
  <c r="R1981"/>
  <c r="P1981"/>
  <c r="BI1947"/>
  <c r="BH1947"/>
  <c r="BG1947"/>
  <c r="BE1947"/>
  <c r="T1947"/>
  <c r="R1947"/>
  <c r="P1947"/>
  <c r="BI1913"/>
  <c r="BH1913"/>
  <c r="BG1913"/>
  <c r="BE1913"/>
  <c r="T1913"/>
  <c r="R1913"/>
  <c r="P1913"/>
  <c r="BI1911"/>
  <c r="BH1911"/>
  <c r="BG1911"/>
  <c r="BE1911"/>
  <c r="T1911"/>
  <c r="R1911"/>
  <c r="P1911"/>
  <c r="BI1909"/>
  <c r="BH1909"/>
  <c r="BG1909"/>
  <c r="BE1909"/>
  <c r="T1909"/>
  <c r="R1909"/>
  <c r="P1909"/>
  <c r="BI1907"/>
  <c r="BH1907"/>
  <c r="BG1907"/>
  <c r="BE1907"/>
  <c r="T1907"/>
  <c r="R1907"/>
  <c r="P1907"/>
  <c r="BI1891"/>
  <c r="BH1891"/>
  <c r="BG1891"/>
  <c r="BE1891"/>
  <c r="T1891"/>
  <c r="R1891"/>
  <c r="P1891"/>
  <c r="BI1888"/>
  <c r="BH1888"/>
  <c r="BG1888"/>
  <c r="BE1888"/>
  <c r="T1888"/>
  <c r="R1888"/>
  <c r="P1888"/>
  <c r="BI1884"/>
  <c r="BH1884"/>
  <c r="BG1884"/>
  <c r="BE1884"/>
  <c r="T1884"/>
  <c r="R1884"/>
  <c r="P1884"/>
  <c r="BI1850"/>
  <c r="BH1850"/>
  <c r="BG1850"/>
  <c r="BE1850"/>
  <c r="T1850"/>
  <c r="R1850"/>
  <c r="P1850"/>
  <c r="BI1816"/>
  <c r="BH1816"/>
  <c r="BG1816"/>
  <c r="BE1816"/>
  <c r="T1816"/>
  <c r="R1816"/>
  <c r="P1816"/>
  <c r="BI1782"/>
  <c r="BH1782"/>
  <c r="BG1782"/>
  <c r="BE1782"/>
  <c r="T1782"/>
  <c r="R1782"/>
  <c r="P1782"/>
  <c r="BI1748"/>
  <c r="BH1748"/>
  <c r="BG1748"/>
  <c r="BE1748"/>
  <c r="T1748"/>
  <c r="R1748"/>
  <c r="P1748"/>
  <c r="BI1741"/>
  <c r="BH1741"/>
  <c r="BG1741"/>
  <c r="BE1741"/>
  <c r="T1741"/>
  <c r="R1741"/>
  <c r="P1741"/>
  <c r="BI1730"/>
  <c r="BH1730"/>
  <c r="BG1730"/>
  <c r="BE1730"/>
  <c r="T1730"/>
  <c r="R1730"/>
  <c r="P1730"/>
  <c r="BI1719"/>
  <c r="BH1719"/>
  <c r="BG1719"/>
  <c r="BE1719"/>
  <c r="T1719"/>
  <c r="R1719"/>
  <c r="P1719"/>
  <c r="BI1713"/>
  <c r="BH1713"/>
  <c r="BG1713"/>
  <c r="BE1713"/>
  <c r="T1713"/>
  <c r="R1713"/>
  <c r="P1713"/>
  <c r="BI1702"/>
  <c r="BH1702"/>
  <c r="BG1702"/>
  <c r="BE1702"/>
  <c r="T1702"/>
  <c r="R1702"/>
  <c r="P1702"/>
  <c r="BI1691"/>
  <c r="BH1691"/>
  <c r="BG1691"/>
  <c r="BE1691"/>
  <c r="T1691"/>
  <c r="R1691"/>
  <c r="P1691"/>
  <c r="BI1685"/>
  <c r="BH1685"/>
  <c r="BG1685"/>
  <c r="BE1685"/>
  <c r="T1685"/>
  <c r="R1685"/>
  <c r="P1685"/>
  <c r="BI1674"/>
  <c r="BH1674"/>
  <c r="BG1674"/>
  <c r="BE1674"/>
  <c r="T1674"/>
  <c r="R1674"/>
  <c r="P1674"/>
  <c r="BI1668"/>
  <c r="BH1668"/>
  <c r="BG1668"/>
  <c r="BE1668"/>
  <c r="T1668"/>
  <c r="R1668"/>
  <c r="P1668"/>
  <c r="BI1662"/>
  <c r="BH1662"/>
  <c r="BG1662"/>
  <c r="BE1662"/>
  <c r="T1662"/>
  <c r="R1662"/>
  <c r="P1662"/>
  <c r="BI1656"/>
  <c r="BH1656"/>
  <c r="BG1656"/>
  <c r="BE1656"/>
  <c r="T1656"/>
  <c r="R1656"/>
  <c r="P1656"/>
  <c r="BI1641"/>
  <c r="BH1641"/>
  <c r="BG1641"/>
  <c r="BE1641"/>
  <c r="T1641"/>
  <c r="R1641"/>
  <c r="P1641"/>
  <c r="BI1626"/>
  <c r="BH1626"/>
  <c r="BG1626"/>
  <c r="BE1626"/>
  <c r="T1626"/>
  <c r="R1626"/>
  <c r="P1626"/>
  <c r="BI1611"/>
  <c r="BH1611"/>
  <c r="BG1611"/>
  <c r="BE1611"/>
  <c r="T1611"/>
  <c r="R1611"/>
  <c r="P1611"/>
  <c r="BI1596"/>
  <c r="BH1596"/>
  <c r="BG1596"/>
  <c r="BE1596"/>
  <c r="T1596"/>
  <c r="R1596"/>
  <c r="P1596"/>
  <c r="BI1587"/>
  <c r="BH1587"/>
  <c r="BG1587"/>
  <c r="BE1587"/>
  <c r="T1587"/>
  <c r="R1587"/>
  <c r="P1587"/>
  <c r="BI1572"/>
  <c r="BH1572"/>
  <c r="BG1572"/>
  <c r="BE1572"/>
  <c r="T1572"/>
  <c r="R1572"/>
  <c r="P1572"/>
  <c r="BI1557"/>
  <c r="BH1557"/>
  <c r="BG1557"/>
  <c r="BE1557"/>
  <c r="T1557"/>
  <c r="R1557"/>
  <c r="P1557"/>
  <c r="BI1554"/>
  <c r="BH1554"/>
  <c r="BG1554"/>
  <c r="BE1554"/>
  <c r="T1554"/>
  <c r="R1554"/>
  <c r="P1554"/>
  <c r="BI1553"/>
  <c r="BH1553"/>
  <c r="BG1553"/>
  <c r="BE1553"/>
  <c r="T1553"/>
  <c r="R1553"/>
  <c r="P1553"/>
  <c r="BI1551"/>
  <c r="BH1551"/>
  <c r="BG1551"/>
  <c r="BE1551"/>
  <c r="T1551"/>
  <c r="R1551"/>
  <c r="P1551"/>
  <c r="BI1548"/>
  <c r="BH1548"/>
  <c r="BG1548"/>
  <c r="BE1548"/>
  <c r="T1548"/>
  <c r="R1548"/>
  <c r="P1548"/>
  <c r="BI1542"/>
  <c r="BH1542"/>
  <c r="BG1542"/>
  <c r="BE1542"/>
  <c r="T1542"/>
  <c r="R1542"/>
  <c r="P1542"/>
  <c r="BI1538"/>
  <c r="BH1538"/>
  <c r="BG1538"/>
  <c r="BE1538"/>
  <c r="T1538"/>
  <c r="R1538"/>
  <c r="P1538"/>
  <c r="BI1537"/>
  <c r="BH1537"/>
  <c r="BG1537"/>
  <c r="BE1537"/>
  <c r="T1537"/>
  <c r="R1537"/>
  <c r="P1537"/>
  <c r="BI1534"/>
  <c r="BH1534"/>
  <c r="BG1534"/>
  <c r="BE1534"/>
  <c r="T1534"/>
  <c r="R1534"/>
  <c r="P1534"/>
  <c r="BI1532"/>
  <c r="BH1532"/>
  <c r="BG1532"/>
  <c r="BE1532"/>
  <c r="T1532"/>
  <c r="R1532"/>
  <c r="P1532"/>
  <c r="BI1530"/>
  <c r="BH1530"/>
  <c r="BG1530"/>
  <c r="BE1530"/>
  <c r="T1530"/>
  <c r="R1530"/>
  <c r="P1530"/>
  <c r="BI1528"/>
  <c r="BH1528"/>
  <c r="BG1528"/>
  <c r="BE1528"/>
  <c r="T1528"/>
  <c r="R1528"/>
  <c r="P1528"/>
  <c r="BI1526"/>
  <c r="BH1526"/>
  <c r="BG1526"/>
  <c r="BE1526"/>
  <c r="T1526"/>
  <c r="R1526"/>
  <c r="P1526"/>
  <c r="BI1522"/>
  <c r="BH1522"/>
  <c r="BG1522"/>
  <c r="BE1522"/>
  <c r="T1522"/>
  <c r="R1522"/>
  <c r="P1522"/>
  <c r="BI1521"/>
  <c r="BH1521"/>
  <c r="BG1521"/>
  <c r="BE1521"/>
  <c r="T1521"/>
  <c r="R1521"/>
  <c r="P1521"/>
  <c r="BI1515"/>
  <c r="BH1515"/>
  <c r="BG1515"/>
  <c r="BE1515"/>
  <c r="T1515"/>
  <c r="R1515"/>
  <c r="P1515"/>
  <c r="BI1508"/>
  <c r="BH1508"/>
  <c r="BG1508"/>
  <c r="BE1508"/>
  <c r="T1508"/>
  <c r="R1508"/>
  <c r="P1508"/>
  <c r="BI1501"/>
  <c r="BH1501"/>
  <c r="BG1501"/>
  <c r="BE1501"/>
  <c r="T1501"/>
  <c r="R1501"/>
  <c r="P1501"/>
  <c r="BI1497"/>
  <c r="BH1497"/>
  <c r="BG1497"/>
  <c r="BE1497"/>
  <c r="T1497"/>
  <c r="R1497"/>
  <c r="P1497"/>
  <c r="BI1490"/>
  <c r="BH1490"/>
  <c r="BG1490"/>
  <c r="BE1490"/>
  <c r="T1490"/>
  <c r="R1490"/>
  <c r="P1490"/>
  <c r="BI1483"/>
  <c r="BH1483"/>
  <c r="BG1483"/>
  <c r="BE1483"/>
  <c r="T1483"/>
  <c r="R1483"/>
  <c r="P1483"/>
  <c r="BI1480"/>
  <c r="BH1480"/>
  <c r="BG1480"/>
  <c r="BE1480"/>
  <c r="T1480"/>
  <c r="R1480"/>
  <c r="P1480"/>
  <c r="BI1479"/>
  <c r="BH1479"/>
  <c r="BG1479"/>
  <c r="BE1479"/>
  <c r="T1479"/>
  <c r="R1479"/>
  <c r="P1479"/>
  <c r="BI1468"/>
  <c r="BH1468"/>
  <c r="BG1468"/>
  <c r="BE1468"/>
  <c r="T1468"/>
  <c r="R1468"/>
  <c r="P1468"/>
  <c r="BI1466"/>
  <c r="BH1466"/>
  <c r="BG1466"/>
  <c r="BE1466"/>
  <c r="T1466"/>
  <c r="R1466"/>
  <c r="P1466"/>
  <c r="BI1465"/>
  <c r="BH1465"/>
  <c r="BG1465"/>
  <c r="BE1465"/>
  <c r="T1465"/>
  <c r="R1465"/>
  <c r="P1465"/>
  <c r="BI1459"/>
  <c r="BH1459"/>
  <c r="BG1459"/>
  <c r="BE1459"/>
  <c r="T1459"/>
  <c r="R1459"/>
  <c r="P1459"/>
  <c r="BI1457"/>
  <c r="BH1457"/>
  <c r="BG1457"/>
  <c r="BE1457"/>
  <c r="T1457"/>
  <c r="R1457"/>
  <c r="P1457"/>
  <c r="BI1447"/>
  <c r="BH1447"/>
  <c r="BG1447"/>
  <c r="BE1447"/>
  <c r="T1447"/>
  <c r="R1447"/>
  <c r="P1447"/>
  <c r="BI1439"/>
  <c r="BH1439"/>
  <c r="BG1439"/>
  <c r="BE1439"/>
  <c r="T1439"/>
  <c r="R1439"/>
  <c r="P1439"/>
  <c r="BI1429"/>
  <c r="BH1429"/>
  <c r="BG1429"/>
  <c r="BE1429"/>
  <c r="T1429"/>
  <c r="R1429"/>
  <c r="P1429"/>
  <c r="BI1419"/>
  <c r="BH1419"/>
  <c r="BG1419"/>
  <c r="BE1419"/>
  <c r="T1419"/>
  <c r="R1419"/>
  <c r="P1419"/>
  <c r="BI1409"/>
  <c r="BH1409"/>
  <c r="BG1409"/>
  <c r="BE1409"/>
  <c r="T1409"/>
  <c r="R1409"/>
  <c r="P1409"/>
  <c r="BI1399"/>
  <c r="BH1399"/>
  <c r="BG1399"/>
  <c r="BE1399"/>
  <c r="T1399"/>
  <c r="R1399"/>
  <c r="P1399"/>
  <c r="BI1396"/>
  <c r="BH1396"/>
  <c r="BG1396"/>
  <c r="BE1396"/>
  <c r="T1396"/>
  <c r="R1396"/>
  <c r="P1396"/>
  <c r="BI1395"/>
  <c r="BH1395"/>
  <c r="BG1395"/>
  <c r="BE1395"/>
  <c r="T1395"/>
  <c r="R1395"/>
  <c r="P1395"/>
  <c r="BI1391"/>
  <c r="BH1391"/>
  <c r="BG1391"/>
  <c r="BE1391"/>
  <c r="T1391"/>
  <c r="R1391"/>
  <c r="P1391"/>
  <c r="BI1387"/>
  <c r="BH1387"/>
  <c r="BG1387"/>
  <c r="BE1387"/>
  <c r="T1387"/>
  <c r="R1387"/>
  <c r="P1387"/>
  <c r="BI1383"/>
  <c r="BH1383"/>
  <c r="BG1383"/>
  <c r="BE1383"/>
  <c r="T1383"/>
  <c r="R1383"/>
  <c r="P1383"/>
  <c r="BI1379"/>
  <c r="BH1379"/>
  <c r="BG1379"/>
  <c r="BE1379"/>
  <c r="T1379"/>
  <c r="R1379"/>
  <c r="P1379"/>
  <c r="BI1375"/>
  <c r="BH1375"/>
  <c r="BG1375"/>
  <c r="BE1375"/>
  <c r="T1375"/>
  <c r="R1375"/>
  <c r="P1375"/>
  <c r="BI1370"/>
  <c r="BH1370"/>
  <c r="BG1370"/>
  <c r="BE1370"/>
  <c r="T1370"/>
  <c r="R1370"/>
  <c r="P1370"/>
  <c r="BI1358"/>
  <c r="BH1358"/>
  <c r="BG1358"/>
  <c r="BE1358"/>
  <c r="T1358"/>
  <c r="R1358"/>
  <c r="P1358"/>
  <c r="BI1344"/>
  <c r="BH1344"/>
  <c r="BG1344"/>
  <c r="BE1344"/>
  <c r="T1344"/>
  <c r="R1344"/>
  <c r="P1344"/>
  <c r="BI1336"/>
  <c r="BH1336"/>
  <c r="BG1336"/>
  <c r="BE1336"/>
  <c r="T1336"/>
  <c r="R1336"/>
  <c r="P1336"/>
  <c r="BI1332"/>
  <c r="BH1332"/>
  <c r="BG1332"/>
  <c r="BE1332"/>
  <c r="T1332"/>
  <c r="R1332"/>
  <c r="P1332"/>
  <c r="BI1328"/>
  <c r="BH1328"/>
  <c r="BG1328"/>
  <c r="BE1328"/>
  <c r="T1328"/>
  <c r="R1328"/>
  <c r="P1328"/>
  <c r="BI1324"/>
  <c r="BH1324"/>
  <c r="BG1324"/>
  <c r="BE1324"/>
  <c r="T1324"/>
  <c r="R1324"/>
  <c r="P1324"/>
  <c r="BI1320"/>
  <c r="BH1320"/>
  <c r="BG1320"/>
  <c r="BE1320"/>
  <c r="T1320"/>
  <c r="R1320"/>
  <c r="P1320"/>
  <c r="BI1317"/>
  <c r="BH1317"/>
  <c r="BG1317"/>
  <c r="BE1317"/>
  <c r="T1317"/>
  <c r="R1317"/>
  <c r="P1317"/>
  <c r="BI1316"/>
  <c r="BH1316"/>
  <c r="BG1316"/>
  <c r="BE1316"/>
  <c r="T1316"/>
  <c r="R1316"/>
  <c r="P1316"/>
  <c r="BI1310"/>
  <c r="BH1310"/>
  <c r="BG1310"/>
  <c r="BE1310"/>
  <c r="T1310"/>
  <c r="R1310"/>
  <c r="P1310"/>
  <c r="BI1307"/>
  <c r="BH1307"/>
  <c r="BG1307"/>
  <c r="BE1307"/>
  <c r="T1307"/>
  <c r="R1307"/>
  <c r="P1307"/>
  <c r="BI1302"/>
  <c r="BH1302"/>
  <c r="BG1302"/>
  <c r="BE1302"/>
  <c r="T1302"/>
  <c r="R1302"/>
  <c r="P1302"/>
  <c r="BI1297"/>
  <c r="BH1297"/>
  <c r="BG1297"/>
  <c r="BE1297"/>
  <c r="T1297"/>
  <c r="R1297"/>
  <c r="P1297"/>
  <c r="BI1291"/>
  <c r="BH1291"/>
  <c r="BG1291"/>
  <c r="BE1291"/>
  <c r="T1291"/>
  <c r="R1291"/>
  <c r="P1291"/>
  <c r="BI1287"/>
  <c r="BH1287"/>
  <c r="BG1287"/>
  <c r="BE1287"/>
  <c r="T1287"/>
  <c r="R1287"/>
  <c r="P1287"/>
  <c r="BI1281"/>
  <c r="BH1281"/>
  <c r="BG1281"/>
  <c r="BE1281"/>
  <c r="T1281"/>
  <c r="R1281"/>
  <c r="P1281"/>
  <c r="BI1275"/>
  <c r="BH1275"/>
  <c r="BG1275"/>
  <c r="BE1275"/>
  <c r="T1275"/>
  <c r="R1275"/>
  <c r="P1275"/>
  <c r="BI1269"/>
  <c r="BH1269"/>
  <c r="BG1269"/>
  <c r="BE1269"/>
  <c r="T1269"/>
  <c r="R1269"/>
  <c r="P1269"/>
  <c r="BI1263"/>
  <c r="BH1263"/>
  <c r="BG1263"/>
  <c r="BE1263"/>
  <c r="T1263"/>
  <c r="R1263"/>
  <c r="P1263"/>
  <c r="BI1259"/>
  <c r="BH1259"/>
  <c r="BG1259"/>
  <c r="BE1259"/>
  <c r="T1259"/>
  <c r="T1258"/>
  <c r="R1259"/>
  <c r="R1258"/>
  <c r="P1259"/>
  <c r="P1258"/>
  <c r="BI1256"/>
  <c r="BH1256"/>
  <c r="BG1256"/>
  <c r="BE1256"/>
  <c r="T1256"/>
  <c r="R1256"/>
  <c r="P1256"/>
  <c r="BI1255"/>
  <c r="BH1255"/>
  <c r="BG1255"/>
  <c r="BE1255"/>
  <c r="T1255"/>
  <c r="R1255"/>
  <c r="P1255"/>
  <c r="BI1252"/>
  <c r="BH1252"/>
  <c r="BG1252"/>
  <c r="BE1252"/>
  <c r="T1252"/>
  <c r="R1252"/>
  <c r="P1252"/>
  <c r="BI1251"/>
  <c r="BH1251"/>
  <c r="BG1251"/>
  <c r="BE1251"/>
  <c r="T1251"/>
  <c r="R1251"/>
  <c r="P1251"/>
  <c r="BI1249"/>
  <c r="BH1249"/>
  <c r="BG1249"/>
  <c r="BE1249"/>
  <c r="T1249"/>
  <c r="R1249"/>
  <c r="P1249"/>
  <c r="BI1247"/>
  <c r="BH1247"/>
  <c r="BG1247"/>
  <c r="BE1247"/>
  <c r="T1247"/>
  <c r="R1247"/>
  <c r="P1247"/>
  <c r="BI1245"/>
  <c r="BH1245"/>
  <c r="BG1245"/>
  <c r="BE1245"/>
  <c r="T1245"/>
  <c r="R1245"/>
  <c r="P1245"/>
  <c r="BI1243"/>
  <c r="BH1243"/>
  <c r="BG1243"/>
  <c r="BE1243"/>
  <c r="T1243"/>
  <c r="R1243"/>
  <c r="P1243"/>
  <c r="BI1237"/>
  <c r="BH1237"/>
  <c r="BG1237"/>
  <c r="BE1237"/>
  <c r="T1237"/>
  <c r="R1237"/>
  <c r="P1237"/>
  <c r="BI1234"/>
  <c r="BH1234"/>
  <c r="BG1234"/>
  <c r="BE1234"/>
  <c r="T1234"/>
  <c r="R1234"/>
  <c r="P1234"/>
  <c r="BI1232"/>
  <c r="BH1232"/>
  <c r="BG1232"/>
  <c r="BE1232"/>
  <c r="T1232"/>
  <c r="R1232"/>
  <c r="P1232"/>
  <c r="BI1229"/>
  <c r="BH1229"/>
  <c r="BG1229"/>
  <c r="BE1229"/>
  <c r="T1229"/>
  <c r="R1229"/>
  <c r="P1229"/>
  <c r="BI1227"/>
  <c r="BH1227"/>
  <c r="BG1227"/>
  <c r="BE1227"/>
  <c r="T1227"/>
  <c r="R1227"/>
  <c r="P1227"/>
  <c r="BI1223"/>
  <c r="BH1223"/>
  <c r="BG1223"/>
  <c r="BE1223"/>
  <c r="T1223"/>
  <c r="R1223"/>
  <c r="P1223"/>
  <c r="BI1217"/>
  <c r="BH1217"/>
  <c r="BG1217"/>
  <c r="BE1217"/>
  <c r="T1217"/>
  <c r="R1217"/>
  <c r="P1217"/>
  <c r="BI1209"/>
  <c r="BH1209"/>
  <c r="BG1209"/>
  <c r="BE1209"/>
  <c r="T1209"/>
  <c r="R1209"/>
  <c r="P1209"/>
  <c r="BI1197"/>
  <c r="BH1197"/>
  <c r="BG1197"/>
  <c r="BE1197"/>
  <c r="T1197"/>
  <c r="R1197"/>
  <c r="P1197"/>
  <c r="BI1195"/>
  <c r="BH1195"/>
  <c r="BG1195"/>
  <c r="BE1195"/>
  <c r="T1195"/>
  <c r="R1195"/>
  <c r="P1195"/>
  <c r="BI1193"/>
  <c r="BH1193"/>
  <c r="BG1193"/>
  <c r="BE1193"/>
  <c r="T1193"/>
  <c r="R1193"/>
  <c r="P1193"/>
  <c r="BI1190"/>
  <c r="BH1190"/>
  <c r="BG1190"/>
  <c r="BE1190"/>
  <c r="T1190"/>
  <c r="R1190"/>
  <c r="P1190"/>
  <c r="BI1186"/>
  <c r="BH1186"/>
  <c r="BG1186"/>
  <c r="BE1186"/>
  <c r="T1186"/>
  <c r="R1186"/>
  <c r="P1186"/>
  <c r="BI1183"/>
  <c r="BH1183"/>
  <c r="BG1183"/>
  <c r="BE1183"/>
  <c r="T1183"/>
  <c r="R1183"/>
  <c r="P1183"/>
  <c r="BI1182"/>
  <c r="BH1182"/>
  <c r="BG1182"/>
  <c r="BE1182"/>
  <c r="T1182"/>
  <c r="R1182"/>
  <c r="P1182"/>
  <c r="BI1179"/>
  <c r="BH1179"/>
  <c r="BG1179"/>
  <c r="BE1179"/>
  <c r="T1179"/>
  <c r="R1179"/>
  <c r="P1179"/>
  <c r="BI1176"/>
  <c r="BH1176"/>
  <c r="BG1176"/>
  <c r="BE1176"/>
  <c r="T1176"/>
  <c r="R1176"/>
  <c r="P1176"/>
  <c r="BI1174"/>
  <c r="BH1174"/>
  <c r="BG1174"/>
  <c r="BE1174"/>
  <c r="T1174"/>
  <c r="R1174"/>
  <c r="P1174"/>
  <c r="BI1171"/>
  <c r="BH1171"/>
  <c r="BG1171"/>
  <c r="BE1171"/>
  <c r="T1171"/>
  <c r="R1171"/>
  <c r="P1171"/>
  <c r="BI1168"/>
  <c r="BH1168"/>
  <c r="BG1168"/>
  <c r="BE1168"/>
  <c r="T1168"/>
  <c r="R1168"/>
  <c r="P1168"/>
  <c r="BI1167"/>
  <c r="BH1167"/>
  <c r="BG1167"/>
  <c r="BE1167"/>
  <c r="T1167"/>
  <c r="R1167"/>
  <c r="P1167"/>
  <c r="BI1165"/>
  <c r="BH1165"/>
  <c r="BG1165"/>
  <c r="BE1165"/>
  <c r="T1165"/>
  <c r="R1165"/>
  <c r="P1165"/>
  <c r="BI1163"/>
  <c r="BH1163"/>
  <c r="BG1163"/>
  <c r="BE1163"/>
  <c r="T1163"/>
  <c r="R1163"/>
  <c r="P1163"/>
  <c r="BI1160"/>
  <c r="BH1160"/>
  <c r="BG1160"/>
  <c r="BE1160"/>
  <c r="T1160"/>
  <c r="R1160"/>
  <c r="P1160"/>
  <c r="BI1159"/>
  <c r="BH1159"/>
  <c r="BG1159"/>
  <c r="BE1159"/>
  <c r="T1159"/>
  <c r="R1159"/>
  <c r="P1159"/>
  <c r="BI1158"/>
  <c r="BH1158"/>
  <c r="BG1158"/>
  <c r="BE1158"/>
  <c r="T1158"/>
  <c r="R1158"/>
  <c r="P1158"/>
  <c r="BI1156"/>
  <c r="BH1156"/>
  <c r="BG1156"/>
  <c r="BE1156"/>
  <c r="T1156"/>
  <c r="R1156"/>
  <c r="P1156"/>
  <c r="BI1155"/>
  <c r="BH1155"/>
  <c r="BG1155"/>
  <c r="BE1155"/>
  <c r="T1155"/>
  <c r="R1155"/>
  <c r="P1155"/>
  <c r="BI1154"/>
  <c r="BH1154"/>
  <c r="BG1154"/>
  <c r="BE1154"/>
  <c r="T1154"/>
  <c r="R1154"/>
  <c r="P1154"/>
  <c r="BI1153"/>
  <c r="BH1153"/>
  <c r="BG1153"/>
  <c r="BE1153"/>
  <c r="T1153"/>
  <c r="R1153"/>
  <c r="P1153"/>
  <c r="BI1151"/>
  <c r="BH1151"/>
  <c r="BG1151"/>
  <c r="BE1151"/>
  <c r="T1151"/>
  <c r="R1151"/>
  <c r="P1151"/>
  <c r="BI1149"/>
  <c r="BH1149"/>
  <c r="BG1149"/>
  <c r="BE1149"/>
  <c r="T1149"/>
  <c r="R1149"/>
  <c r="P1149"/>
  <c r="BI1147"/>
  <c r="BH1147"/>
  <c r="BG1147"/>
  <c r="BE1147"/>
  <c r="T1147"/>
  <c r="R1147"/>
  <c r="P1147"/>
  <c r="BI1145"/>
  <c r="BH1145"/>
  <c r="BG1145"/>
  <c r="BE1145"/>
  <c r="T1145"/>
  <c r="R1145"/>
  <c r="P1145"/>
  <c r="BI1144"/>
  <c r="BH1144"/>
  <c r="BG1144"/>
  <c r="BE1144"/>
  <c r="T1144"/>
  <c r="R1144"/>
  <c r="P1144"/>
  <c r="BI1143"/>
  <c r="BH1143"/>
  <c r="BG1143"/>
  <c r="BE1143"/>
  <c r="T1143"/>
  <c r="R1143"/>
  <c r="P1143"/>
  <c r="BI1142"/>
  <c r="BH1142"/>
  <c r="BG1142"/>
  <c r="BE1142"/>
  <c r="T1142"/>
  <c r="R1142"/>
  <c r="P1142"/>
  <c r="BI1140"/>
  <c r="BH1140"/>
  <c r="BG1140"/>
  <c r="BE1140"/>
  <c r="T1140"/>
  <c r="R1140"/>
  <c r="P1140"/>
  <c r="BI1138"/>
  <c r="BH1138"/>
  <c r="BG1138"/>
  <c r="BE1138"/>
  <c r="T1138"/>
  <c r="R1138"/>
  <c r="P1138"/>
  <c r="BI1136"/>
  <c r="BH1136"/>
  <c r="BG1136"/>
  <c r="BE1136"/>
  <c r="T1136"/>
  <c r="R1136"/>
  <c r="P1136"/>
  <c r="BI1134"/>
  <c r="BH1134"/>
  <c r="BG1134"/>
  <c r="BE1134"/>
  <c r="T1134"/>
  <c r="R1134"/>
  <c r="P1134"/>
  <c r="BI1131"/>
  <c r="BH1131"/>
  <c r="BG1131"/>
  <c r="BE1131"/>
  <c r="T1131"/>
  <c r="R1131"/>
  <c r="P1131"/>
  <c r="BI1130"/>
  <c r="BH1130"/>
  <c r="BG1130"/>
  <c r="BE1130"/>
  <c r="T1130"/>
  <c r="R1130"/>
  <c r="P1130"/>
  <c r="BI1129"/>
  <c r="BH1129"/>
  <c r="BG1129"/>
  <c r="BE1129"/>
  <c r="T1129"/>
  <c r="R1129"/>
  <c r="P1129"/>
  <c r="BI1126"/>
  <c r="BH1126"/>
  <c r="BG1126"/>
  <c r="BE1126"/>
  <c r="T1126"/>
  <c r="R1126"/>
  <c r="P1126"/>
  <c r="BI1124"/>
  <c r="BH1124"/>
  <c r="BG1124"/>
  <c r="BE1124"/>
  <c r="T1124"/>
  <c r="R1124"/>
  <c r="P1124"/>
  <c r="BI1121"/>
  <c r="BH1121"/>
  <c r="BG1121"/>
  <c r="BE1121"/>
  <c r="T1121"/>
  <c r="R1121"/>
  <c r="P1121"/>
  <c r="BI1118"/>
  <c r="BH1118"/>
  <c r="BG1118"/>
  <c r="BE1118"/>
  <c r="T1118"/>
  <c r="R1118"/>
  <c r="P1118"/>
  <c r="BI1104"/>
  <c r="BH1104"/>
  <c r="BG1104"/>
  <c r="BE1104"/>
  <c r="T1104"/>
  <c r="R1104"/>
  <c r="P1104"/>
  <c r="BI1102"/>
  <c r="BH1102"/>
  <c r="BG1102"/>
  <c r="BE1102"/>
  <c r="T1102"/>
  <c r="R1102"/>
  <c r="P1102"/>
  <c r="BI1098"/>
  <c r="BH1098"/>
  <c r="BG1098"/>
  <c r="BE1098"/>
  <c r="T1098"/>
  <c r="R1098"/>
  <c r="P1098"/>
  <c r="BI1097"/>
  <c r="BH1097"/>
  <c r="BG1097"/>
  <c r="BE1097"/>
  <c r="T1097"/>
  <c r="R1097"/>
  <c r="P1097"/>
  <c r="BI1094"/>
  <c r="BH1094"/>
  <c r="BG1094"/>
  <c r="BE1094"/>
  <c r="T1094"/>
  <c r="R1094"/>
  <c r="P1094"/>
  <c r="BI1092"/>
  <c r="BH1092"/>
  <c r="BG1092"/>
  <c r="BE1092"/>
  <c r="T1092"/>
  <c r="R1092"/>
  <c r="P1092"/>
  <c r="BI1090"/>
  <c r="BH1090"/>
  <c r="BG1090"/>
  <c r="BE1090"/>
  <c r="T1090"/>
  <c r="R1090"/>
  <c r="P1090"/>
  <c r="BI1088"/>
  <c r="BH1088"/>
  <c r="BG1088"/>
  <c r="BE1088"/>
  <c r="T1088"/>
  <c r="R1088"/>
  <c r="P1088"/>
  <c r="BI1086"/>
  <c r="BH1086"/>
  <c r="BG1086"/>
  <c r="BE1086"/>
  <c r="T1086"/>
  <c r="R1086"/>
  <c r="P1086"/>
  <c r="BI1083"/>
  <c r="BH1083"/>
  <c r="BG1083"/>
  <c r="BE1083"/>
  <c r="T1083"/>
  <c r="R1083"/>
  <c r="P1083"/>
  <c r="BI1081"/>
  <c r="BH1081"/>
  <c r="BG1081"/>
  <c r="BE1081"/>
  <c r="T1081"/>
  <c r="R1081"/>
  <c r="P1081"/>
  <c r="BI1079"/>
  <c r="BH1079"/>
  <c r="BG1079"/>
  <c r="BE1079"/>
  <c r="T1079"/>
  <c r="R1079"/>
  <c r="P1079"/>
  <c r="BI1077"/>
  <c r="BH1077"/>
  <c r="BG1077"/>
  <c r="BE1077"/>
  <c r="T1077"/>
  <c r="R1077"/>
  <c r="P1077"/>
  <c r="BI1076"/>
  <c r="BH1076"/>
  <c r="BG1076"/>
  <c r="BE1076"/>
  <c r="T1076"/>
  <c r="R1076"/>
  <c r="P1076"/>
  <c r="BI1073"/>
  <c r="BH1073"/>
  <c r="BG1073"/>
  <c r="BE1073"/>
  <c r="T1073"/>
  <c r="R1073"/>
  <c r="P1073"/>
  <c r="BI1070"/>
  <c r="BH1070"/>
  <c r="BG1070"/>
  <c r="BE1070"/>
  <c r="T1070"/>
  <c r="R1070"/>
  <c r="P1070"/>
  <c r="BI1068"/>
  <c r="BH1068"/>
  <c r="BG1068"/>
  <c r="BE1068"/>
  <c r="T1068"/>
  <c r="R1068"/>
  <c r="P1068"/>
  <c r="BI1066"/>
  <c r="BH1066"/>
  <c r="BG1066"/>
  <c r="BE1066"/>
  <c r="T1066"/>
  <c r="R1066"/>
  <c r="P1066"/>
  <c r="BI1052"/>
  <c r="BH1052"/>
  <c r="BG1052"/>
  <c r="BE1052"/>
  <c r="T1052"/>
  <c r="R1052"/>
  <c r="P1052"/>
  <c r="BI1038"/>
  <c r="BH1038"/>
  <c r="BG1038"/>
  <c r="BE1038"/>
  <c r="T1038"/>
  <c r="R1038"/>
  <c r="P1038"/>
  <c r="BI1024"/>
  <c r="BH1024"/>
  <c r="BG1024"/>
  <c r="BE1024"/>
  <c r="T1024"/>
  <c r="R1024"/>
  <c r="P1024"/>
  <c r="BI1014"/>
  <c r="BH1014"/>
  <c r="BG1014"/>
  <c r="BE1014"/>
  <c r="T1014"/>
  <c r="R1014"/>
  <c r="P1014"/>
  <c r="BI1004"/>
  <c r="BH1004"/>
  <c r="BG1004"/>
  <c r="BE1004"/>
  <c r="T1004"/>
  <c r="R1004"/>
  <c r="P1004"/>
  <c r="BI1002"/>
  <c r="BH1002"/>
  <c r="BG1002"/>
  <c r="BE1002"/>
  <c r="T1002"/>
  <c r="R1002"/>
  <c r="P1002"/>
  <c r="BI999"/>
  <c r="BH999"/>
  <c r="BG999"/>
  <c r="BE999"/>
  <c r="T999"/>
  <c r="R999"/>
  <c r="P999"/>
  <c r="BI996"/>
  <c r="BH996"/>
  <c r="BG996"/>
  <c r="BE996"/>
  <c r="T996"/>
  <c r="R996"/>
  <c r="P996"/>
  <c r="BI982"/>
  <c r="BH982"/>
  <c r="BG982"/>
  <c r="BE982"/>
  <c r="T982"/>
  <c r="R982"/>
  <c r="P982"/>
  <c r="BI981"/>
  <c r="BH981"/>
  <c r="BG981"/>
  <c r="BE981"/>
  <c r="T981"/>
  <c r="R981"/>
  <c r="P981"/>
  <c r="BI978"/>
  <c r="BH978"/>
  <c r="BG978"/>
  <c r="BE978"/>
  <c r="T978"/>
  <c r="R978"/>
  <c r="P978"/>
  <c r="BI974"/>
  <c r="BH974"/>
  <c r="BG974"/>
  <c r="BE974"/>
  <c r="T974"/>
  <c r="R974"/>
  <c r="P974"/>
  <c r="BI970"/>
  <c r="BH970"/>
  <c r="BG970"/>
  <c r="BE970"/>
  <c r="T970"/>
  <c r="R970"/>
  <c r="P970"/>
  <c r="BI966"/>
  <c r="BH966"/>
  <c r="BG966"/>
  <c r="BE966"/>
  <c r="T966"/>
  <c r="R966"/>
  <c r="P966"/>
  <c r="BI964"/>
  <c r="BH964"/>
  <c r="BG964"/>
  <c r="BE964"/>
  <c r="T964"/>
  <c r="R964"/>
  <c r="P964"/>
  <c r="BI952"/>
  <c r="BH952"/>
  <c r="BG952"/>
  <c r="BE952"/>
  <c r="T952"/>
  <c r="R952"/>
  <c r="P952"/>
  <c r="BI940"/>
  <c r="BH940"/>
  <c r="BG940"/>
  <c r="BE940"/>
  <c r="T940"/>
  <c r="R940"/>
  <c r="P940"/>
  <c r="BI928"/>
  <c r="BH928"/>
  <c r="BG928"/>
  <c r="BE928"/>
  <c r="T928"/>
  <c r="R928"/>
  <c r="P928"/>
  <c r="BI927"/>
  <c r="BH927"/>
  <c r="BG927"/>
  <c r="BE927"/>
  <c r="T927"/>
  <c r="R927"/>
  <c r="P927"/>
  <c r="BI925"/>
  <c r="BH925"/>
  <c r="BG925"/>
  <c r="BE925"/>
  <c r="T925"/>
  <c r="R925"/>
  <c r="P925"/>
  <c r="BI924"/>
  <c r="BH924"/>
  <c r="BG924"/>
  <c r="BE924"/>
  <c r="T924"/>
  <c r="R924"/>
  <c r="P924"/>
  <c r="BI923"/>
  <c r="BH923"/>
  <c r="BG923"/>
  <c r="BE923"/>
  <c r="T923"/>
  <c r="R923"/>
  <c r="P923"/>
  <c r="BI922"/>
  <c r="BH922"/>
  <c r="BG922"/>
  <c r="BE922"/>
  <c r="T922"/>
  <c r="R922"/>
  <c r="P922"/>
  <c r="BI920"/>
  <c r="BH920"/>
  <c r="BG920"/>
  <c r="BE920"/>
  <c r="T920"/>
  <c r="R920"/>
  <c r="P920"/>
  <c r="BI919"/>
  <c r="BH919"/>
  <c r="BG919"/>
  <c r="BE919"/>
  <c r="T919"/>
  <c r="R919"/>
  <c r="P919"/>
  <c r="BI917"/>
  <c r="BH917"/>
  <c r="BG917"/>
  <c r="BE917"/>
  <c r="T917"/>
  <c r="R917"/>
  <c r="P917"/>
  <c r="BI916"/>
  <c r="BH916"/>
  <c r="BG916"/>
  <c r="BE916"/>
  <c r="T916"/>
  <c r="R916"/>
  <c r="P916"/>
  <c r="BI913"/>
  <c r="BH913"/>
  <c r="BG913"/>
  <c r="BE913"/>
  <c r="T913"/>
  <c r="R913"/>
  <c r="P913"/>
  <c r="BI909"/>
  <c r="BH909"/>
  <c r="BG909"/>
  <c r="BE909"/>
  <c r="T909"/>
  <c r="R909"/>
  <c r="P909"/>
  <c r="BI883"/>
  <c r="BH883"/>
  <c r="BG883"/>
  <c r="BE883"/>
  <c r="T883"/>
  <c r="R883"/>
  <c r="P883"/>
  <c r="BI865"/>
  <c r="BH865"/>
  <c r="BG865"/>
  <c r="BE865"/>
  <c r="T865"/>
  <c r="R865"/>
  <c r="P865"/>
  <c r="BI863"/>
  <c r="BH863"/>
  <c r="BG863"/>
  <c r="BE863"/>
  <c r="T863"/>
  <c r="R863"/>
  <c r="P863"/>
  <c r="BI861"/>
  <c r="BH861"/>
  <c r="BG861"/>
  <c r="BE861"/>
  <c r="T861"/>
  <c r="R861"/>
  <c r="P861"/>
  <c r="BI860"/>
  <c r="BH860"/>
  <c r="BG860"/>
  <c r="BE860"/>
  <c r="T860"/>
  <c r="R860"/>
  <c r="P860"/>
  <c r="BI858"/>
  <c r="BH858"/>
  <c r="BG858"/>
  <c r="BE858"/>
  <c r="T858"/>
  <c r="R858"/>
  <c r="P858"/>
  <c r="BI856"/>
  <c r="BH856"/>
  <c r="BG856"/>
  <c r="BE856"/>
  <c r="T856"/>
  <c r="R856"/>
  <c r="P856"/>
  <c r="BI854"/>
  <c r="BH854"/>
  <c r="BG854"/>
  <c r="BE854"/>
  <c r="T854"/>
  <c r="R854"/>
  <c r="P854"/>
  <c r="BI852"/>
  <c r="BH852"/>
  <c r="BG852"/>
  <c r="BE852"/>
  <c r="T852"/>
  <c r="R852"/>
  <c r="P852"/>
  <c r="BI849"/>
  <c r="BH849"/>
  <c r="BG849"/>
  <c r="BE849"/>
  <c r="T849"/>
  <c r="R849"/>
  <c r="P849"/>
  <c r="BI848"/>
  <c r="BH848"/>
  <c r="BG848"/>
  <c r="BE848"/>
  <c r="T848"/>
  <c r="R848"/>
  <c r="P848"/>
  <c r="BI840"/>
  <c r="BH840"/>
  <c r="BG840"/>
  <c r="BE840"/>
  <c r="T840"/>
  <c r="R840"/>
  <c r="P840"/>
  <c r="BI834"/>
  <c r="BH834"/>
  <c r="BG834"/>
  <c r="BE834"/>
  <c r="T834"/>
  <c r="R834"/>
  <c r="P834"/>
  <c r="BI826"/>
  <c r="BH826"/>
  <c r="BG826"/>
  <c r="BE826"/>
  <c r="T826"/>
  <c r="R826"/>
  <c r="P826"/>
  <c r="BI825"/>
  <c r="BH825"/>
  <c r="BG825"/>
  <c r="BE825"/>
  <c r="T825"/>
  <c r="R825"/>
  <c r="P825"/>
  <c r="BI819"/>
  <c r="BH819"/>
  <c r="BG819"/>
  <c r="BE819"/>
  <c r="T819"/>
  <c r="R819"/>
  <c r="P819"/>
  <c r="BI813"/>
  <c r="BH813"/>
  <c r="BG813"/>
  <c r="BE813"/>
  <c r="T813"/>
  <c r="R813"/>
  <c r="P813"/>
  <c r="BI810"/>
  <c r="BH810"/>
  <c r="BG810"/>
  <c r="BE810"/>
  <c r="T810"/>
  <c r="R810"/>
  <c r="P810"/>
  <c r="BI807"/>
  <c r="BH807"/>
  <c r="BG807"/>
  <c r="BE807"/>
  <c r="T807"/>
  <c r="R807"/>
  <c r="P807"/>
  <c r="BI801"/>
  <c r="BH801"/>
  <c r="BG801"/>
  <c r="BE801"/>
  <c r="T801"/>
  <c r="R801"/>
  <c r="P801"/>
  <c r="BI793"/>
  <c r="BH793"/>
  <c r="BG793"/>
  <c r="BE793"/>
  <c r="T793"/>
  <c r="R793"/>
  <c r="P793"/>
  <c r="BI785"/>
  <c r="BH785"/>
  <c r="BG785"/>
  <c r="BE785"/>
  <c r="T785"/>
  <c r="R785"/>
  <c r="P785"/>
  <c r="BI779"/>
  <c r="BH779"/>
  <c r="BG779"/>
  <c r="BE779"/>
  <c r="T779"/>
  <c r="R779"/>
  <c r="P779"/>
  <c r="BI777"/>
  <c r="BH777"/>
  <c r="BG777"/>
  <c r="BE777"/>
  <c r="T777"/>
  <c r="R777"/>
  <c r="P777"/>
  <c r="BI774"/>
  <c r="BH774"/>
  <c r="BG774"/>
  <c r="BE774"/>
  <c r="T774"/>
  <c r="R774"/>
  <c r="P774"/>
  <c r="BI773"/>
  <c r="BH773"/>
  <c r="BG773"/>
  <c r="BE773"/>
  <c r="T773"/>
  <c r="R773"/>
  <c r="P773"/>
  <c r="BI770"/>
  <c r="BH770"/>
  <c r="BG770"/>
  <c r="BE770"/>
  <c r="T770"/>
  <c r="R770"/>
  <c r="P770"/>
  <c r="BI769"/>
  <c r="BH769"/>
  <c r="BG769"/>
  <c r="BE769"/>
  <c r="T769"/>
  <c r="R769"/>
  <c r="P769"/>
  <c r="BI766"/>
  <c r="BH766"/>
  <c r="BG766"/>
  <c r="BE766"/>
  <c r="T766"/>
  <c r="R766"/>
  <c r="P766"/>
  <c r="BI763"/>
  <c r="BH763"/>
  <c r="BG763"/>
  <c r="BE763"/>
  <c r="T763"/>
  <c r="R763"/>
  <c r="P763"/>
  <c r="BI762"/>
  <c r="BH762"/>
  <c r="BG762"/>
  <c r="BE762"/>
  <c r="T762"/>
  <c r="R762"/>
  <c r="P762"/>
  <c r="BI760"/>
  <c r="BH760"/>
  <c r="BG760"/>
  <c r="BE760"/>
  <c r="T760"/>
  <c r="R760"/>
  <c r="P760"/>
  <c r="BI758"/>
  <c r="BH758"/>
  <c r="BG758"/>
  <c r="BE758"/>
  <c r="T758"/>
  <c r="R758"/>
  <c r="P758"/>
  <c r="BI756"/>
  <c r="BH756"/>
  <c r="BG756"/>
  <c r="BE756"/>
  <c r="T756"/>
  <c r="R756"/>
  <c r="P756"/>
  <c r="BI753"/>
  <c r="BH753"/>
  <c r="BG753"/>
  <c r="BE753"/>
  <c r="T753"/>
  <c r="R753"/>
  <c r="P753"/>
  <c r="BI750"/>
  <c r="BH750"/>
  <c r="BG750"/>
  <c r="BE750"/>
  <c r="T750"/>
  <c r="R750"/>
  <c r="P750"/>
  <c r="BI747"/>
  <c r="BH747"/>
  <c r="BG747"/>
  <c r="BE747"/>
  <c r="T747"/>
  <c r="R747"/>
  <c r="P747"/>
  <c r="BI746"/>
  <c r="BH746"/>
  <c r="BG746"/>
  <c r="BE746"/>
  <c r="T746"/>
  <c r="R746"/>
  <c r="P746"/>
  <c r="BI745"/>
  <c r="BH745"/>
  <c r="BG745"/>
  <c r="BE745"/>
  <c r="T745"/>
  <c r="R745"/>
  <c r="P745"/>
  <c r="BI742"/>
  <c r="BH742"/>
  <c r="BG742"/>
  <c r="BE742"/>
  <c r="T742"/>
  <c r="R742"/>
  <c r="P742"/>
  <c r="BI739"/>
  <c r="BH739"/>
  <c r="BG739"/>
  <c r="BE739"/>
  <c r="T739"/>
  <c r="R739"/>
  <c r="P739"/>
  <c r="BI738"/>
  <c r="BH738"/>
  <c r="BG738"/>
  <c r="BE738"/>
  <c r="T738"/>
  <c r="R738"/>
  <c r="P738"/>
  <c r="BI734"/>
  <c r="BH734"/>
  <c r="BG734"/>
  <c r="BE734"/>
  <c r="T734"/>
  <c r="R734"/>
  <c r="P734"/>
  <c r="BI732"/>
  <c r="BH732"/>
  <c r="BG732"/>
  <c r="BE732"/>
  <c r="T732"/>
  <c r="R732"/>
  <c r="P732"/>
  <c r="BI731"/>
  <c r="BH731"/>
  <c r="BG731"/>
  <c r="BE731"/>
  <c r="T731"/>
  <c r="R731"/>
  <c r="P731"/>
  <c r="BI729"/>
  <c r="BH729"/>
  <c r="BG729"/>
  <c r="BE729"/>
  <c r="T729"/>
  <c r="R729"/>
  <c r="P729"/>
  <c r="BI728"/>
  <c r="BH728"/>
  <c r="BG728"/>
  <c r="BE728"/>
  <c r="T728"/>
  <c r="R728"/>
  <c r="P728"/>
  <c r="BI725"/>
  <c r="BH725"/>
  <c r="BG725"/>
  <c r="BE725"/>
  <c r="T725"/>
  <c r="R725"/>
  <c r="P725"/>
  <c r="BI722"/>
  <c r="BH722"/>
  <c r="BG722"/>
  <c r="BE722"/>
  <c r="T722"/>
  <c r="R722"/>
  <c r="P722"/>
  <c r="BI720"/>
  <c r="BH720"/>
  <c r="BG720"/>
  <c r="BE720"/>
  <c r="T720"/>
  <c r="R720"/>
  <c r="P720"/>
  <c r="BI717"/>
  <c r="BH717"/>
  <c r="BG717"/>
  <c r="BE717"/>
  <c r="T717"/>
  <c r="R717"/>
  <c r="P717"/>
  <c r="BI716"/>
  <c r="BH716"/>
  <c r="BG716"/>
  <c r="BE716"/>
  <c r="T716"/>
  <c r="R716"/>
  <c r="P716"/>
  <c r="BI713"/>
  <c r="BH713"/>
  <c r="BG713"/>
  <c r="BE713"/>
  <c r="T713"/>
  <c r="R713"/>
  <c r="P713"/>
  <c r="BI710"/>
  <c r="BH710"/>
  <c r="BG710"/>
  <c r="BE710"/>
  <c r="T710"/>
  <c r="R710"/>
  <c r="P710"/>
  <c r="BI709"/>
  <c r="BH709"/>
  <c r="BG709"/>
  <c r="BE709"/>
  <c r="T709"/>
  <c r="R709"/>
  <c r="P709"/>
  <c r="BI708"/>
  <c r="BH708"/>
  <c r="BG708"/>
  <c r="BE708"/>
  <c r="T708"/>
  <c r="R708"/>
  <c r="P708"/>
  <c r="BI707"/>
  <c r="BH707"/>
  <c r="BG707"/>
  <c r="BE707"/>
  <c r="T707"/>
  <c r="R707"/>
  <c r="P707"/>
  <c r="BI704"/>
  <c r="BH704"/>
  <c r="BG704"/>
  <c r="BE704"/>
  <c r="T704"/>
  <c r="R704"/>
  <c r="P704"/>
  <c r="BI701"/>
  <c r="BH701"/>
  <c r="BG701"/>
  <c r="BE701"/>
  <c r="T701"/>
  <c r="R701"/>
  <c r="P701"/>
  <c r="BI700"/>
  <c r="BH700"/>
  <c r="BG700"/>
  <c r="BE700"/>
  <c r="T700"/>
  <c r="R700"/>
  <c r="P700"/>
  <c r="BI698"/>
  <c r="BH698"/>
  <c r="BG698"/>
  <c r="BE698"/>
  <c r="T698"/>
  <c r="R698"/>
  <c r="P698"/>
  <c r="BI696"/>
  <c r="BH696"/>
  <c r="BG696"/>
  <c r="BE696"/>
  <c r="T696"/>
  <c r="R696"/>
  <c r="P696"/>
  <c r="BI695"/>
  <c r="BH695"/>
  <c r="BG695"/>
  <c r="BE695"/>
  <c r="T695"/>
  <c r="R695"/>
  <c r="P695"/>
  <c r="BI694"/>
  <c r="BH694"/>
  <c r="BG694"/>
  <c r="BE694"/>
  <c r="T694"/>
  <c r="R694"/>
  <c r="P694"/>
  <c r="BI692"/>
  <c r="BH692"/>
  <c r="BG692"/>
  <c r="BE692"/>
  <c r="T692"/>
  <c r="R692"/>
  <c r="P692"/>
  <c r="BI690"/>
  <c r="BH690"/>
  <c r="BG690"/>
  <c r="BE690"/>
  <c r="T690"/>
  <c r="R690"/>
  <c r="P690"/>
  <c r="BI689"/>
  <c r="BH689"/>
  <c r="BG689"/>
  <c r="BE689"/>
  <c r="T689"/>
  <c r="R689"/>
  <c r="P689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5"/>
  <c r="BH685"/>
  <c r="BG685"/>
  <c r="BE685"/>
  <c r="T685"/>
  <c r="R685"/>
  <c r="P685"/>
  <c r="BI684"/>
  <c r="BH684"/>
  <c r="BG684"/>
  <c r="BE684"/>
  <c r="T684"/>
  <c r="R684"/>
  <c r="P684"/>
  <c r="BI682"/>
  <c r="BH682"/>
  <c r="BG682"/>
  <c r="BE682"/>
  <c r="T682"/>
  <c r="R682"/>
  <c r="P682"/>
  <c r="BI680"/>
  <c r="BH680"/>
  <c r="BG680"/>
  <c r="BE680"/>
  <c r="T680"/>
  <c r="R680"/>
  <c r="P680"/>
  <c r="BI678"/>
  <c r="BH678"/>
  <c r="BG678"/>
  <c r="BE678"/>
  <c r="T678"/>
  <c r="R678"/>
  <c r="P678"/>
  <c r="BI675"/>
  <c r="BH675"/>
  <c r="BG675"/>
  <c r="BE675"/>
  <c r="T675"/>
  <c r="R675"/>
  <c r="P675"/>
  <c r="BI674"/>
  <c r="BH674"/>
  <c r="BG674"/>
  <c r="BE674"/>
  <c r="T674"/>
  <c r="R674"/>
  <c r="P674"/>
  <c r="BI672"/>
  <c r="BH672"/>
  <c r="BG672"/>
  <c r="BE672"/>
  <c r="T672"/>
  <c r="R672"/>
  <c r="P672"/>
  <c r="BI670"/>
  <c r="BH670"/>
  <c r="BG670"/>
  <c r="BE670"/>
  <c r="T670"/>
  <c r="R670"/>
  <c r="P670"/>
  <c r="BI668"/>
  <c r="BH668"/>
  <c r="BG668"/>
  <c r="BE668"/>
  <c r="T668"/>
  <c r="R668"/>
  <c r="P668"/>
  <c r="BI666"/>
  <c r="BH666"/>
  <c r="BG666"/>
  <c r="BE666"/>
  <c r="T666"/>
  <c r="R666"/>
  <c r="P666"/>
  <c r="BI663"/>
  <c r="BH663"/>
  <c r="BG663"/>
  <c r="BE663"/>
  <c r="T663"/>
  <c r="R663"/>
  <c r="P663"/>
  <c r="BI660"/>
  <c r="BH660"/>
  <c r="BG660"/>
  <c r="BE660"/>
  <c r="T660"/>
  <c r="R660"/>
  <c r="P660"/>
  <c r="BI659"/>
  <c r="BH659"/>
  <c r="BG659"/>
  <c r="BE659"/>
  <c r="T659"/>
  <c r="R659"/>
  <c r="P659"/>
  <c r="BI657"/>
  <c r="BH657"/>
  <c r="BG657"/>
  <c r="BE657"/>
  <c r="T657"/>
  <c r="R657"/>
  <c r="P657"/>
  <c r="BI655"/>
  <c r="BH655"/>
  <c r="BG655"/>
  <c r="BE655"/>
  <c r="T655"/>
  <c r="R655"/>
  <c r="P655"/>
  <c r="BI654"/>
  <c r="BH654"/>
  <c r="BG654"/>
  <c r="BE654"/>
  <c r="T654"/>
  <c r="R654"/>
  <c r="P654"/>
  <c r="BI653"/>
  <c r="BH653"/>
  <c r="BG653"/>
  <c r="BE653"/>
  <c r="T653"/>
  <c r="R653"/>
  <c r="P653"/>
  <c r="BI650"/>
  <c r="BH650"/>
  <c r="BG650"/>
  <c r="BE650"/>
  <c r="T650"/>
  <c r="R650"/>
  <c r="P650"/>
  <c r="BI649"/>
  <c r="BH649"/>
  <c r="BG649"/>
  <c r="BE649"/>
  <c r="T649"/>
  <c r="R649"/>
  <c r="P649"/>
  <c r="BI646"/>
  <c r="BH646"/>
  <c r="BG646"/>
  <c r="BE646"/>
  <c r="T646"/>
  <c r="R646"/>
  <c r="P646"/>
  <c r="BI636"/>
  <c r="BH636"/>
  <c r="BG636"/>
  <c r="BE636"/>
  <c r="T636"/>
  <c r="R636"/>
  <c r="P636"/>
  <c r="BI630"/>
  <c r="BH630"/>
  <c r="BG630"/>
  <c r="BE630"/>
  <c r="T630"/>
  <c r="R630"/>
  <c r="P630"/>
  <c r="BI627"/>
  <c r="BH627"/>
  <c r="BG627"/>
  <c r="BE627"/>
  <c r="T627"/>
  <c r="R627"/>
  <c r="P627"/>
  <c r="BI624"/>
  <c r="BH624"/>
  <c r="BG624"/>
  <c r="BE624"/>
  <c r="T624"/>
  <c r="R624"/>
  <c r="P624"/>
  <c r="BI614"/>
  <c r="BH614"/>
  <c r="BG614"/>
  <c r="BE614"/>
  <c r="T614"/>
  <c r="R614"/>
  <c r="P614"/>
  <c r="BI612"/>
  <c r="BH612"/>
  <c r="BG612"/>
  <c r="BE612"/>
  <c r="T612"/>
  <c r="R612"/>
  <c r="P612"/>
  <c r="BI602"/>
  <c r="BH602"/>
  <c r="BG602"/>
  <c r="BE602"/>
  <c r="T602"/>
  <c r="R602"/>
  <c r="P602"/>
  <c r="BI600"/>
  <c r="BH600"/>
  <c r="BG600"/>
  <c r="BE600"/>
  <c r="T600"/>
  <c r="R600"/>
  <c r="P600"/>
  <c r="BI598"/>
  <c r="BH598"/>
  <c r="BG598"/>
  <c r="BE598"/>
  <c r="T598"/>
  <c r="R598"/>
  <c r="P598"/>
  <c r="BI597"/>
  <c r="BH597"/>
  <c r="BG597"/>
  <c r="BE597"/>
  <c r="T597"/>
  <c r="R597"/>
  <c r="P597"/>
  <c r="BI596"/>
  <c r="BH596"/>
  <c r="BG596"/>
  <c r="BE596"/>
  <c r="T596"/>
  <c r="R596"/>
  <c r="P596"/>
  <c r="BI595"/>
  <c r="BH595"/>
  <c r="BG595"/>
  <c r="BE595"/>
  <c r="T595"/>
  <c r="R595"/>
  <c r="P595"/>
  <c r="BI587"/>
  <c r="BH587"/>
  <c r="BG587"/>
  <c r="BE587"/>
  <c r="T587"/>
  <c r="R587"/>
  <c r="P587"/>
  <c r="BI579"/>
  <c r="BH579"/>
  <c r="BG579"/>
  <c r="BE579"/>
  <c r="T579"/>
  <c r="R579"/>
  <c r="P579"/>
  <c r="BI576"/>
  <c r="BH576"/>
  <c r="BG576"/>
  <c r="BE576"/>
  <c r="T576"/>
  <c r="R576"/>
  <c r="P576"/>
  <c r="BI575"/>
  <c r="BH575"/>
  <c r="BG575"/>
  <c r="BE575"/>
  <c r="T575"/>
  <c r="R575"/>
  <c r="P575"/>
  <c r="BI572"/>
  <c r="BH572"/>
  <c r="BG572"/>
  <c r="BE572"/>
  <c r="T572"/>
  <c r="R572"/>
  <c r="P572"/>
  <c r="BI570"/>
  <c r="BH570"/>
  <c r="BG570"/>
  <c r="BE570"/>
  <c r="T570"/>
  <c r="R570"/>
  <c r="P570"/>
  <c r="BI567"/>
  <c r="BH567"/>
  <c r="BG567"/>
  <c r="BE567"/>
  <c r="T567"/>
  <c r="R567"/>
  <c r="P567"/>
  <c r="BI564"/>
  <c r="BH564"/>
  <c r="BG564"/>
  <c r="BE564"/>
  <c r="T564"/>
  <c r="R564"/>
  <c r="P564"/>
  <c r="BI562"/>
  <c r="BH562"/>
  <c r="BG562"/>
  <c r="BE562"/>
  <c r="T562"/>
  <c r="R562"/>
  <c r="P562"/>
  <c r="BI561"/>
  <c r="BH561"/>
  <c r="BG561"/>
  <c r="BE561"/>
  <c r="T561"/>
  <c r="R561"/>
  <c r="P561"/>
  <c r="BI560"/>
  <c r="BH560"/>
  <c r="BG560"/>
  <c r="BE560"/>
  <c r="T560"/>
  <c r="R560"/>
  <c r="P560"/>
  <c r="BI557"/>
  <c r="BH557"/>
  <c r="BG557"/>
  <c r="BE557"/>
  <c r="T557"/>
  <c r="R557"/>
  <c r="P557"/>
  <c r="BI554"/>
  <c r="BH554"/>
  <c r="BG554"/>
  <c r="BE554"/>
  <c r="T554"/>
  <c r="R554"/>
  <c r="P554"/>
  <c r="BI551"/>
  <c r="BH551"/>
  <c r="BG551"/>
  <c r="BE551"/>
  <c r="T551"/>
  <c r="R551"/>
  <c r="P551"/>
  <c r="BI545"/>
  <c r="BH545"/>
  <c r="BG545"/>
  <c r="BE545"/>
  <c r="T545"/>
  <c r="R545"/>
  <c r="P545"/>
  <c r="BI542"/>
  <c r="BH542"/>
  <c r="BG542"/>
  <c r="BE542"/>
  <c r="T542"/>
  <c r="R542"/>
  <c r="P542"/>
  <c r="BI539"/>
  <c r="BH539"/>
  <c r="BG539"/>
  <c r="BE539"/>
  <c r="T539"/>
  <c r="R539"/>
  <c r="P539"/>
  <c r="BI533"/>
  <c r="BH533"/>
  <c r="BG533"/>
  <c r="BE533"/>
  <c r="T533"/>
  <c r="R533"/>
  <c r="P533"/>
  <c r="BI527"/>
  <c r="BH527"/>
  <c r="BG527"/>
  <c r="BE527"/>
  <c r="T527"/>
  <c r="R527"/>
  <c r="P527"/>
  <c r="BI525"/>
  <c r="BH525"/>
  <c r="BG525"/>
  <c r="BE525"/>
  <c r="T525"/>
  <c r="R525"/>
  <c r="P525"/>
  <c r="BI522"/>
  <c r="BH522"/>
  <c r="BG522"/>
  <c r="BE522"/>
  <c r="T522"/>
  <c r="R522"/>
  <c r="P522"/>
  <c r="BI519"/>
  <c r="BH519"/>
  <c r="BG519"/>
  <c r="BE519"/>
  <c r="T519"/>
  <c r="R519"/>
  <c r="P519"/>
  <c r="BI516"/>
  <c r="BH516"/>
  <c r="BG516"/>
  <c r="BE516"/>
  <c r="T516"/>
  <c r="R516"/>
  <c r="P516"/>
  <c r="BI513"/>
  <c r="BH513"/>
  <c r="BG513"/>
  <c r="BE513"/>
  <c r="T513"/>
  <c r="R513"/>
  <c r="P513"/>
  <c r="BI507"/>
  <c r="BH507"/>
  <c r="BG507"/>
  <c r="BE507"/>
  <c r="T507"/>
  <c r="R507"/>
  <c r="P507"/>
  <c r="BI504"/>
  <c r="BH504"/>
  <c r="BG504"/>
  <c r="BE504"/>
  <c r="T504"/>
  <c r="R504"/>
  <c r="P504"/>
  <c r="BI503"/>
  <c r="BH503"/>
  <c r="BG503"/>
  <c r="BE503"/>
  <c r="T503"/>
  <c r="R503"/>
  <c r="P503"/>
  <c r="BI499"/>
  <c r="BH499"/>
  <c r="BG499"/>
  <c r="BE499"/>
  <c r="T499"/>
  <c r="R499"/>
  <c r="P499"/>
  <c r="BI495"/>
  <c r="BH495"/>
  <c r="BG495"/>
  <c r="BE495"/>
  <c r="T495"/>
  <c r="R495"/>
  <c r="P495"/>
  <c r="BI493"/>
  <c r="BH493"/>
  <c r="BG493"/>
  <c r="BE493"/>
  <c r="T493"/>
  <c r="R493"/>
  <c r="P493"/>
  <c r="BI491"/>
  <c r="BH491"/>
  <c r="BG491"/>
  <c r="BE491"/>
  <c r="T491"/>
  <c r="R491"/>
  <c r="P491"/>
  <c r="BI488"/>
  <c r="BH488"/>
  <c r="BG488"/>
  <c r="BE488"/>
  <c r="T488"/>
  <c r="R488"/>
  <c r="P488"/>
  <c r="BI484"/>
  <c r="BH484"/>
  <c r="BG484"/>
  <c r="BE484"/>
  <c r="T484"/>
  <c r="R484"/>
  <c r="P484"/>
  <c r="BI480"/>
  <c r="BH480"/>
  <c r="BG480"/>
  <c r="BE480"/>
  <c r="T480"/>
  <c r="R480"/>
  <c r="P480"/>
  <c r="BI479"/>
  <c r="BH479"/>
  <c r="BG479"/>
  <c r="BE479"/>
  <c r="T479"/>
  <c r="R479"/>
  <c r="P479"/>
  <c r="BI477"/>
  <c r="BH477"/>
  <c r="BG477"/>
  <c r="BE477"/>
  <c r="T477"/>
  <c r="R477"/>
  <c r="P477"/>
  <c r="BI475"/>
  <c r="BH475"/>
  <c r="BG475"/>
  <c r="BE475"/>
  <c r="T475"/>
  <c r="R475"/>
  <c r="P475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66"/>
  <c r="BH466"/>
  <c r="BG466"/>
  <c r="BE466"/>
  <c r="T466"/>
  <c r="R466"/>
  <c r="P466"/>
  <c r="BI459"/>
  <c r="BH459"/>
  <c r="BG459"/>
  <c r="BE459"/>
  <c r="T459"/>
  <c r="R459"/>
  <c r="P459"/>
  <c r="BI457"/>
  <c r="BH457"/>
  <c r="BG457"/>
  <c r="BE457"/>
  <c r="T457"/>
  <c r="R457"/>
  <c r="P457"/>
  <c r="BI455"/>
  <c r="BH455"/>
  <c r="BG455"/>
  <c r="BE455"/>
  <c r="T455"/>
  <c r="R455"/>
  <c r="P455"/>
  <c r="BI452"/>
  <c r="BH452"/>
  <c r="BG452"/>
  <c r="BE452"/>
  <c r="T452"/>
  <c r="R452"/>
  <c r="P452"/>
  <c r="BI449"/>
  <c r="BH449"/>
  <c r="BG449"/>
  <c r="BE449"/>
  <c r="T449"/>
  <c r="R449"/>
  <c r="P449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4"/>
  <c r="BH434"/>
  <c r="BG434"/>
  <c r="BE434"/>
  <c r="T434"/>
  <c r="R434"/>
  <c r="P434"/>
  <c r="BI425"/>
  <c r="BH425"/>
  <c r="BG425"/>
  <c r="BE425"/>
  <c r="T425"/>
  <c r="R425"/>
  <c r="P425"/>
  <c r="BI419"/>
  <c r="BH419"/>
  <c r="BG419"/>
  <c r="BE419"/>
  <c r="T419"/>
  <c r="R419"/>
  <c r="P419"/>
  <c r="BI415"/>
  <c r="BH415"/>
  <c r="BG415"/>
  <c r="BE415"/>
  <c r="T415"/>
  <c r="R415"/>
  <c r="P415"/>
  <c r="BI405"/>
  <c r="BH405"/>
  <c r="BG405"/>
  <c r="BE405"/>
  <c r="T405"/>
  <c r="R405"/>
  <c r="P405"/>
  <c r="BI402"/>
  <c r="BH402"/>
  <c r="BG402"/>
  <c r="BE402"/>
  <c r="T402"/>
  <c r="R402"/>
  <c r="P402"/>
  <c r="BI398"/>
  <c r="BH398"/>
  <c r="BG398"/>
  <c r="BE398"/>
  <c r="T398"/>
  <c r="R398"/>
  <c r="P398"/>
  <c r="BI392"/>
  <c r="BH392"/>
  <c r="BG392"/>
  <c r="BE392"/>
  <c r="T392"/>
  <c r="R392"/>
  <c r="P392"/>
  <c r="BI388"/>
  <c r="BH388"/>
  <c r="BG388"/>
  <c r="BE388"/>
  <c r="T388"/>
  <c r="R388"/>
  <c r="P388"/>
  <c r="BI374"/>
  <c r="BH374"/>
  <c r="BG374"/>
  <c r="BE374"/>
  <c r="T374"/>
  <c r="R374"/>
  <c r="P374"/>
  <c r="BI360"/>
  <c r="BH360"/>
  <c r="BG360"/>
  <c r="BE360"/>
  <c r="T360"/>
  <c r="R360"/>
  <c r="P360"/>
  <c r="BI357"/>
  <c r="BH357"/>
  <c r="BG357"/>
  <c r="BE357"/>
  <c r="T357"/>
  <c r="R357"/>
  <c r="P357"/>
  <c r="BI354"/>
  <c r="BH354"/>
  <c r="BG354"/>
  <c r="BE354"/>
  <c r="T354"/>
  <c r="R354"/>
  <c r="P354"/>
  <c r="BI338"/>
  <c r="BH338"/>
  <c r="BG338"/>
  <c r="BE338"/>
  <c r="T338"/>
  <c r="R338"/>
  <c r="P338"/>
  <c r="BI322"/>
  <c r="BH322"/>
  <c r="BG322"/>
  <c r="BE322"/>
  <c r="T322"/>
  <c r="R322"/>
  <c r="P322"/>
  <c r="BI319"/>
  <c r="BH319"/>
  <c r="BG319"/>
  <c r="BE319"/>
  <c r="T319"/>
  <c r="R319"/>
  <c r="P319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300"/>
  <c r="BH300"/>
  <c r="BG300"/>
  <c r="BE300"/>
  <c r="T300"/>
  <c r="R300"/>
  <c r="P300"/>
  <c r="BI284"/>
  <c r="BH284"/>
  <c r="BG284"/>
  <c r="BE284"/>
  <c r="T284"/>
  <c r="R284"/>
  <c r="P284"/>
  <c r="BI276"/>
  <c r="BH276"/>
  <c r="BG276"/>
  <c r="BE276"/>
  <c r="T276"/>
  <c r="R276"/>
  <c r="P276"/>
  <c r="BI270"/>
  <c r="BH270"/>
  <c r="BG270"/>
  <c r="BE270"/>
  <c r="T270"/>
  <c r="R270"/>
  <c r="P270"/>
  <c r="BI262"/>
  <c r="BH262"/>
  <c r="BG262"/>
  <c r="BE262"/>
  <c r="T262"/>
  <c r="R262"/>
  <c r="P262"/>
  <c r="BI244"/>
  <c r="BH244"/>
  <c r="BG244"/>
  <c r="BE244"/>
  <c r="T244"/>
  <c r="R244"/>
  <c r="P244"/>
  <c r="BI242"/>
  <c r="BH242"/>
  <c r="BG242"/>
  <c r="BE242"/>
  <c r="T242"/>
  <c r="R242"/>
  <c r="P242"/>
  <c r="BI239"/>
  <c r="BH239"/>
  <c r="BG239"/>
  <c r="BE239"/>
  <c r="T239"/>
  <c r="R239"/>
  <c r="P239"/>
  <c r="BI235"/>
  <c r="BH235"/>
  <c r="BG235"/>
  <c r="BE235"/>
  <c r="T235"/>
  <c r="R235"/>
  <c r="P235"/>
  <c r="BI217"/>
  <c r="BH217"/>
  <c r="BG217"/>
  <c r="BE217"/>
  <c r="T217"/>
  <c r="R217"/>
  <c r="P217"/>
  <c r="BI203"/>
  <c r="BH203"/>
  <c r="BG203"/>
  <c r="BE203"/>
  <c r="T203"/>
  <c r="R203"/>
  <c r="P203"/>
  <c r="BI201"/>
  <c r="BH201"/>
  <c r="BG201"/>
  <c r="BE201"/>
  <c r="T201"/>
  <c r="R201"/>
  <c r="P201"/>
  <c r="BI185"/>
  <c r="BH185"/>
  <c r="BG185"/>
  <c r="BE185"/>
  <c r="T185"/>
  <c r="R185"/>
  <c r="P185"/>
  <c r="BI182"/>
  <c r="BH182"/>
  <c r="BG182"/>
  <c r="BE182"/>
  <c r="T182"/>
  <c r="R182"/>
  <c r="P182"/>
  <c r="BI166"/>
  <c r="BH166"/>
  <c r="BG166"/>
  <c r="BE166"/>
  <c r="T166"/>
  <c r="R166"/>
  <c r="P166"/>
  <c r="BI161"/>
  <c r="BH161"/>
  <c r="BG161"/>
  <c r="BE161"/>
  <c r="T161"/>
  <c r="R161"/>
  <c r="P161"/>
  <c r="BI155"/>
  <c r="BH155"/>
  <c r="BG155"/>
  <c r="BE155"/>
  <c r="T155"/>
  <c r="R155"/>
  <c r="P155"/>
  <c r="BI151"/>
  <c r="BH151"/>
  <c r="BG151"/>
  <c r="BE151"/>
  <c r="T151"/>
  <c r="R151"/>
  <c r="P151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143"/>
  <c r="J20"/>
  <c r="J18"/>
  <c r="E18"/>
  <c r="F92"/>
  <c r="J17"/>
  <c r="J15"/>
  <c r="E15"/>
  <c r="F143"/>
  <c r="J14"/>
  <c r="J12"/>
  <c r="J141"/>
  <c r="E7"/>
  <c r="E137"/>
  <c i="1" r="L90"/>
  <c r="AM90"/>
  <c r="AM89"/>
  <c r="L89"/>
  <c r="AM87"/>
  <c r="L87"/>
  <c r="L85"/>
  <c r="L84"/>
  <c i="2" r="J2015"/>
  <c r="J1816"/>
  <c r="BK1713"/>
  <c r="BK1587"/>
  <c r="BK1548"/>
  <c r="J1479"/>
  <c r="J1429"/>
  <c r="J1395"/>
  <c r="J1090"/>
  <c r="J927"/>
  <c r="BK1891"/>
  <c r="J1691"/>
  <c r="BK1522"/>
  <c r="BK1466"/>
  <c r="BK1409"/>
  <c r="BK1320"/>
  <c r="BK1259"/>
  <c r="J1232"/>
  <c r="BK1168"/>
  <c r="J1144"/>
  <c r="BK1070"/>
  <c r="BK756"/>
  <c r="BK695"/>
  <c r="J576"/>
  <c r="J474"/>
  <c r="J449"/>
  <c r="J338"/>
  <c r="J303"/>
  <c r="J151"/>
  <c r="J1528"/>
  <c r="J1480"/>
  <c r="BK1383"/>
  <c r="BK1336"/>
  <c r="J1358"/>
  <c r="BK1297"/>
  <c r="BK1243"/>
  <c r="J1183"/>
  <c r="J1160"/>
  <c r="J708"/>
  <c r="BK539"/>
  <c r="BK444"/>
  <c r="J276"/>
  <c r="J1151"/>
  <c r="BK1038"/>
  <c r="J675"/>
  <c r="BK602"/>
  <c r="BK560"/>
  <c r="J488"/>
  <c r="J419"/>
  <c r="J201"/>
  <c r="J1145"/>
  <c r="J760"/>
  <c r="J554"/>
  <c r="J479"/>
  <c r="J1223"/>
  <c r="J1174"/>
  <c r="BK1066"/>
  <c r="BK952"/>
  <c r="BK825"/>
  <c r="J773"/>
  <c r="J710"/>
  <c r="J659"/>
  <c r="BK1237"/>
  <c r="J2017"/>
  <c r="J1782"/>
  <c r="BK1702"/>
  <c r="J491"/>
  <c r="J388"/>
  <c r="J1981"/>
  <c r="BK1884"/>
  <c r="J1534"/>
  <c r="J1656"/>
  <c r="BK2010"/>
  <c r="J1674"/>
  <c r="J1587"/>
  <c r="BK1130"/>
  <c r="J1068"/>
  <c r="J825"/>
  <c r="J756"/>
  <c r="J745"/>
  <c r="J690"/>
  <c r="BK624"/>
  <c r="J572"/>
  <c r="BK480"/>
  <c r="J242"/>
  <c r="J1891"/>
  <c r="J1719"/>
  <c r="J1572"/>
  <c r="BK1465"/>
  <c r="J1383"/>
  <c r="J1307"/>
  <c r="BK1255"/>
  <c r="J1197"/>
  <c r="BK1079"/>
  <c r="J849"/>
  <c r="BK734"/>
  <c r="BK675"/>
  <c r="BK522"/>
  <c r="BK475"/>
  <c r="J434"/>
  <c r="J354"/>
  <c r="J319"/>
  <c r="J235"/>
  <c r="J1532"/>
  <c r="BK1528"/>
  <c r="J1501"/>
  <c r="J1459"/>
  <c r="BK1379"/>
  <c r="J1317"/>
  <c r="J1336"/>
  <c r="J1281"/>
  <c r="BK1209"/>
  <c r="BK1176"/>
  <c r="BK1149"/>
  <c r="J852"/>
  <c r="J704"/>
  <c r="BK600"/>
  <c r="J533"/>
  <c r="J503"/>
  <c r="BK300"/>
  <c r="BK1094"/>
  <c r="J660"/>
  <c r="BK572"/>
  <c r="J455"/>
  <c r="J392"/>
  <c r="BK1144"/>
  <c r="BK974"/>
  <c r="BK747"/>
  <c r="J707"/>
  <c r="BK542"/>
  <c r="BK466"/>
  <c r="BK415"/>
  <c r="BK217"/>
  <c r="J1297"/>
  <c r="BK1142"/>
  <c r="BK1263"/>
  <c r="BK999"/>
  <c r="J758"/>
  <c r="J717"/>
  <c r="J570"/>
  <c r="J182"/>
  <c r="BK966"/>
  <c r="J1094"/>
  <c r="J692"/>
  <c r="BK507"/>
  <c r="BK276"/>
  <c r="J1249"/>
  <c r="BK1147"/>
  <c r="J1126"/>
  <c r="J2002"/>
  <c r="BK1126"/>
  <c r="BK813"/>
  <c r="J627"/>
  <c r="BK398"/>
  <c r="BK1888"/>
  <c r="J978"/>
  <c r="BK2015"/>
  <c r="J1713"/>
  <c r="BK1153"/>
  <c r="BK848"/>
  <c r="BK746"/>
  <c r="BK682"/>
  <c r="J495"/>
  <c r="BK182"/>
  <c r="J1702"/>
  <c r="BK1490"/>
  <c r="BK1358"/>
  <c r="BK1281"/>
  <c r="BK1193"/>
  <c r="BK338"/>
  <c r="J1332"/>
  <c r="BK1275"/>
  <c r="BK981"/>
  <c r="J602"/>
  <c r="BK516"/>
  <c r="J1118"/>
  <c r="BK978"/>
  <c r="BK909"/>
  <c r="BK774"/>
  <c r="J725"/>
  <c r="J452"/>
  <c r="BK1083"/>
  <c r="J732"/>
  <c r="J612"/>
  <c r="BK472"/>
  <c r="J1149"/>
  <c r="BK916"/>
  <c r="BK630"/>
  <c r="J405"/>
  <c r="BK1317"/>
  <c r="J982"/>
  <c r="BK760"/>
  <c r="J654"/>
  <c r="J1209"/>
  <c r="J1165"/>
  <c r="J964"/>
  <c r="BK725"/>
  <c r="J600"/>
  <c r="BK1092"/>
  <c r="J2011"/>
  <c r="BK1748"/>
  <c r="BK1641"/>
  <c r="BK1554"/>
  <c r="BK1439"/>
  <c r="BK1344"/>
  <c r="BK1310"/>
  <c r="J1130"/>
  <c r="J909"/>
  <c r="BK666"/>
  <c r="BK419"/>
  <c r="J284"/>
  <c r="J1641"/>
  <c r="BK561"/>
  <c r="J262"/>
  <c r="J1662"/>
  <c r="J1497"/>
  <c r="BK1316"/>
  <c r="BK201"/>
  <c r="BK1483"/>
  <c r="BK1419"/>
  <c r="BK1252"/>
  <c r="J1320"/>
  <c r="BK1256"/>
  <c r="J861"/>
  <c r="BK728"/>
  <c r="J557"/>
  <c r="J444"/>
  <c r="J1154"/>
  <c r="BK1052"/>
  <c r="J923"/>
  <c r="BK834"/>
  <c r="BK769"/>
  <c r="BK739"/>
  <c r="J655"/>
  <c r="BK650"/>
  <c r="BK471"/>
  <c r="BK185"/>
  <c r="BK1014"/>
  <c r="J731"/>
  <c r="BK913"/>
  <c r="BK720"/>
  <c r="J499"/>
  <c r="BK161"/>
  <c r="J1237"/>
  <c r="BK770"/>
  <c r="BK567"/>
  <c r="BK474"/>
  <c r="BK242"/>
  <c r="BK1197"/>
  <c r="J1131"/>
  <c r="J865"/>
  <c r="BK779"/>
  <c r="BK684"/>
  <c r="BK519"/>
  <c r="BK923"/>
  <c r="J1468"/>
  <c r="J1328"/>
  <c r="BK1121"/>
  <c r="BK716"/>
  <c r="BK575"/>
  <c r="BK2002"/>
  <c r="BK1165"/>
  <c r="BK2017"/>
  <c r="J1850"/>
  <c r="J1551"/>
  <c r="J1014"/>
  <c r="J807"/>
  <c r="BK729"/>
  <c r="BK627"/>
  <c r="BK484"/>
  <c r="BK2011"/>
  <c r="BK1501"/>
  <c r="BK1090"/>
  <c r="BK688"/>
  <c r="BK504"/>
  <c r="J357"/>
  <c r="BK166"/>
  <c r="BK1526"/>
  <c r="J1370"/>
  <c r="J1310"/>
  <c r="J1227"/>
  <c r="BK1145"/>
  <c r="J819"/>
  <c r="J858"/>
  <c r="BK763"/>
  <c r="J562"/>
  <c r="BK392"/>
  <c r="J1073"/>
  <c r="BK700"/>
  <c r="BK858"/>
  <c r="BK660"/>
  <c r="BK270"/>
  <c r="J1287"/>
  <c r="BK849"/>
  <c r="BK672"/>
  <c r="BK150"/>
  <c r="BK564"/>
  <c r="BK244"/>
  <c r="BK1182"/>
  <c r="J1086"/>
  <c r="J856"/>
  <c r="BK687"/>
  <c r="J513"/>
  <c r="J996"/>
  <c r="J686"/>
  <c r="BK1183"/>
  <c r="J701"/>
  <c r="J630"/>
  <c r="BK1024"/>
  <c r="J810"/>
  <c r="BK773"/>
  <c r="J728"/>
  <c r="BK686"/>
  <c r="BK503"/>
  <c r="BK455"/>
  <c r="J1668"/>
  <c r="BK1508"/>
  <c r="BK1429"/>
  <c r="J1263"/>
  <c r="J1229"/>
  <c r="BK1163"/>
  <c r="J1097"/>
  <c r="BK919"/>
  <c r="J729"/>
  <c r="J670"/>
  <c r="J636"/>
  <c r="BK477"/>
  <c r="BK452"/>
  <c r="BK319"/>
  <c r="BK262"/>
  <c r="BK1515"/>
  <c r="J1396"/>
  <c r="BK1291"/>
  <c r="J1316"/>
  <c r="J1247"/>
  <c r="BK1171"/>
  <c r="J860"/>
  <c r="J698"/>
  <c r="J579"/>
  <c r="BK491"/>
  <c r="BK1158"/>
  <c r="J970"/>
  <c r="J597"/>
  <c r="J525"/>
  <c r="BK307"/>
  <c r="BK1102"/>
  <c r="BK646"/>
  <c r="BK493"/>
  <c r="J270"/>
  <c r="BK1179"/>
  <c r="BK1131"/>
  <c r="J940"/>
  <c r="J779"/>
  <c r="BK680"/>
  <c r="BK557"/>
  <c r="BK1223"/>
  <c r="BK1068"/>
  <c r="BK758"/>
  <c r="BK449"/>
  <c r="BK1160"/>
  <c r="BK2019"/>
  <c r="BK1850"/>
  <c r="BK1674"/>
  <c r="J1553"/>
  <c r="BK1480"/>
  <c r="J1409"/>
  <c r="J1302"/>
  <c r="J1092"/>
  <c r="BK732"/>
  <c r="J684"/>
  <c r="J624"/>
  <c r="J300"/>
  <c r="J1909"/>
  <c r="BK1691"/>
  <c r="J595"/>
  <c r="BK311"/>
  <c r="J150"/>
  <c r="BK1741"/>
  <c r="J1515"/>
  <c r="BK1459"/>
  <c r="BK1391"/>
  <c r="J311"/>
  <c r="BK1532"/>
  <c r="J1530"/>
  <c r="BK360"/>
  <c r="J1066"/>
  <c r="J925"/>
  <c r="J913"/>
  <c r="J793"/>
  <c r="BK742"/>
  <c r="BK685"/>
  <c r="BK653"/>
  <c r="J475"/>
  <c r="BK425"/>
  <c r="J1104"/>
  <c r="J854"/>
  <c r="BK766"/>
  <c r="BK674"/>
  <c r="BK576"/>
  <c r="BK701"/>
  <c r="BK405"/>
  <c r="J155"/>
  <c r="J1234"/>
  <c r="BK883"/>
  <c r="J596"/>
  <c r="BK203"/>
  <c r="J1217"/>
  <c r="J1167"/>
  <c r="J1083"/>
  <c r="BK922"/>
  <c r="BK731"/>
  <c r="J672"/>
  <c r="BK597"/>
  <c r="J493"/>
  <c r="J1193"/>
  <c r="BK785"/>
  <c r="BK696"/>
  <c r="BK533"/>
  <c r="BK1247"/>
  <c r="J1179"/>
  <c r="J1136"/>
  <c r="J1076"/>
  <c r="BK840"/>
  <c r="J713"/>
  <c r="BK668"/>
  <c r="J614"/>
  <c r="J1070"/>
  <c r="BK1913"/>
  <c r="BK1730"/>
  <c r="BK1596"/>
  <c r="J1554"/>
  <c r="BK1497"/>
  <c r="BK1457"/>
  <c r="J1419"/>
  <c r="BK1332"/>
  <c r="BK1287"/>
  <c r="BK1118"/>
  <c r="BK861"/>
  <c r="J696"/>
  <c r="BK678"/>
  <c r="J564"/>
  <c r="J374"/>
  <c r="J1907"/>
  <c r="BK1816"/>
  <c r="BK1088"/>
  <c r="BK2021"/>
  <c r="BK1981"/>
  <c r="J1884"/>
  <c r="J1685"/>
  <c r="BK1553"/>
  <c r="J1537"/>
  <c r="J1483"/>
  <c r="BK1399"/>
  <c r="J1324"/>
  <c r="J1256"/>
  <c r="BK1234"/>
  <c r="J1182"/>
  <c r="J1158"/>
  <c r="J1102"/>
  <c r="BK750"/>
  <c r="BK690"/>
  <c r="BK657"/>
  <c r="J516"/>
  <c r="BK457"/>
  <c r="BK354"/>
  <c r="J322"/>
  <c r="BK239"/>
  <c r="BK1530"/>
  <c r="J519"/>
  <c r="J398"/>
  <c r="BK1155"/>
  <c r="J1004"/>
  <c r="J916"/>
  <c r="BK860"/>
  <c r="BK777"/>
  <c r="J766"/>
  <c r="J746"/>
  <c r="J734"/>
  <c r="J561"/>
  <c r="J447"/>
  <c r="J307"/>
  <c r="BK1098"/>
  <c r="J863"/>
  <c r="BK793"/>
  <c r="BK704"/>
  <c r="BK663"/>
  <c r="BK595"/>
  <c r="J480"/>
  <c r="J415"/>
  <c r="BK235"/>
  <c r="BK1097"/>
  <c r="BK852"/>
  <c r="J709"/>
  <c r="J674"/>
  <c r="J471"/>
  <c r="J1251"/>
  <c r="J1195"/>
  <c r="BK1156"/>
  <c r="J1002"/>
  <c r="BK928"/>
  <c r="BK807"/>
  <c r="BK694"/>
  <c r="BK655"/>
  <c r="BK495"/>
  <c r="BK1227"/>
  <c r="BK964"/>
  <c r="BK738"/>
  <c r="BK525"/>
  <c r="J1186"/>
  <c r="BK1140"/>
  <c r="BK970"/>
  <c r="BK856"/>
  <c r="BK707"/>
  <c r="BK659"/>
  <c r="J504"/>
  <c r="J2021"/>
  <c r="J1888"/>
  <c r="BK1662"/>
  <c r="J1557"/>
  <c r="BK1538"/>
  <c r="BK1447"/>
  <c r="BK1396"/>
  <c r="BK1324"/>
  <c r="J1143"/>
  <c r="BK1104"/>
  <c r="BK819"/>
  <c r="BK713"/>
  <c r="BK587"/>
  <c r="J484"/>
  <c r="J1913"/>
  <c r="BK1551"/>
  <c r="J1163"/>
  <c r="BK925"/>
  <c r="BK1907"/>
  <c r="J1626"/>
  <c r="BK1572"/>
  <c r="BK1154"/>
  <c r="BK1004"/>
  <c r="BK826"/>
  <c r="J774"/>
  <c r="J700"/>
  <c r="J687"/>
  <c r="BK612"/>
  <c r="BK488"/>
  <c r="J239"/>
  <c r="BK1782"/>
  <c r="BK1685"/>
  <c r="BK1521"/>
  <c r="J1439"/>
  <c r="J1344"/>
  <c r="J1275"/>
  <c r="J1243"/>
  <c r="BK1167"/>
  <c r="J1081"/>
  <c r="BK722"/>
  <c r="BK527"/>
  <c r="J466"/>
  <c r="J840"/>
  <c r="BK689"/>
  <c r="BK598"/>
  <c r="BK1134"/>
  <c r="BK996"/>
  <c r="J678"/>
  <c r="BK636"/>
  <c r="J542"/>
  <c r="BK303"/>
  <c r="BK1002"/>
  <c r="J522"/>
  <c r="J1252"/>
  <c r="J1168"/>
  <c r="J981"/>
  <c r="BK810"/>
  <c r="J720"/>
  <c r="J663"/>
  <c r="J567"/>
  <c r="BK1245"/>
  <c r="BK1081"/>
  <c r="J769"/>
  <c r="J646"/>
  <c r="BK1217"/>
  <c r="J1142"/>
  <c r="J1088"/>
  <c r="BK863"/>
  <c r="J739"/>
  <c r="BK649"/>
  <c r="BK513"/>
  <c r="J922"/>
  <c r="BK1375"/>
  <c r="J1291"/>
  <c r="BK1129"/>
  <c r="J1079"/>
  <c r="J722"/>
  <c r="BK670"/>
  <c r="BK402"/>
  <c r="BK1668"/>
  <c r="J966"/>
  <c r="BK155"/>
  <c r="J1730"/>
  <c r="J1538"/>
  <c r="J1457"/>
  <c r="BK1387"/>
  <c r="BK1302"/>
  <c r="J217"/>
  <c r="J1526"/>
  <c r="BK1479"/>
  <c r="J1447"/>
  <c r="J1245"/>
  <c r="BK1307"/>
  <c r="BK1190"/>
  <c r="BK1073"/>
  <c r="J750"/>
  <c r="BK570"/>
  <c r="J425"/>
  <c r="J1153"/>
  <c r="J999"/>
  <c r="BK940"/>
  <c r="BK865"/>
  <c r="J770"/>
  <c r="J747"/>
  <c r="BK710"/>
  <c r="BK654"/>
  <c r="BK499"/>
  <c r="BK374"/>
  <c r="BK1086"/>
  <c r="BK801"/>
  <c r="J668"/>
  <c r="J575"/>
  <c r="J457"/>
  <c r="J360"/>
  <c r="J1121"/>
  <c r="BK1232"/>
  <c r="J801"/>
  <c r="J649"/>
  <c r="J477"/>
  <c r="J1176"/>
  <c r="J1134"/>
  <c r="J883"/>
  <c r="BK762"/>
  <c r="J657"/>
  <c r="J1052"/>
  <c r="J1911"/>
  <c r="J1611"/>
  <c r="BK1542"/>
  <c r="J1466"/>
  <c r="J1399"/>
  <c r="BK1138"/>
  <c r="J1947"/>
  <c r="J1741"/>
  <c r="BK1611"/>
  <c r="J1548"/>
  <c r="J1129"/>
  <c r="BK2008"/>
  <c r="BK1656"/>
  <c r="BK1534"/>
  <c r="BK1370"/>
  <c r="BK1136"/>
  <c r="J785"/>
  <c r="J680"/>
  <c r="J545"/>
  <c r="J2008"/>
  <c r="J1542"/>
  <c r="J2019"/>
  <c r="J1748"/>
  <c r="J1124"/>
  <c r="BK982"/>
  <c r="J777"/>
  <c r="J694"/>
  <c r="BK596"/>
  <c r="BK459"/>
  <c r="J2010"/>
  <c r="BK1537"/>
  <c r="J1375"/>
  <c r="BK1249"/>
  <c r="BK1174"/>
  <c r="J1024"/>
  <c r="J689"/>
  <c r="J650"/>
  <c r="J459"/>
  <c r="BK322"/>
  <c r="J161"/>
  <c r="J1522"/>
  <c r="J1387"/>
  <c r="BK692"/>
  <c r="J507"/>
  <c r="J1140"/>
  <c r="BK924"/>
  <c r="J826"/>
  <c r="BK753"/>
  <c r="BK545"/>
  <c r="J402"/>
  <c r="J1155"/>
  <c r="J763"/>
  <c r="J587"/>
  <c r="J441"/>
  <c r="BK1468"/>
  <c r="J952"/>
  <c r="J716"/>
  <c r="BK447"/>
  <c r="J203"/>
  <c r="J1391"/>
  <c r="J1259"/>
  <c r="J834"/>
  <c r="BK441"/>
  <c r="J974"/>
  <c r="BK917"/>
  <c r="J527"/>
  <c r="BK1229"/>
  <c r="J1159"/>
  <c r="BK854"/>
  <c r="J695"/>
  <c r="J560"/>
  <c r="BK1124"/>
  <c r="BK614"/>
  <c r="J1156"/>
  <c r="J917"/>
  <c r="BK709"/>
  <c r="J539"/>
  <c r="BK1947"/>
  <c r="BK1626"/>
  <c r="J1508"/>
  <c r="J1379"/>
  <c r="J1138"/>
  <c r="BK927"/>
  <c r="J682"/>
  <c r="BK562"/>
  <c r="J166"/>
  <c r="J1596"/>
  <c r="J928"/>
  <c r="BK1909"/>
  <c r="BK1719"/>
  <c r="BK1151"/>
  <c r="BK920"/>
  <c r="J753"/>
  <c r="J688"/>
  <c r="BK554"/>
  <c r="BK1911"/>
  <c r="BK1557"/>
  <c r="BK1251"/>
  <c r="BK1186"/>
  <c r="BK1159"/>
  <c r="J1077"/>
  <c r="J762"/>
  <c r="BK717"/>
  <c r="J653"/>
  <c r="BK479"/>
  <c r="BK357"/>
  <c i="1" r="AS94"/>
  <c i="2" r="J1521"/>
  <c r="J1490"/>
  <c r="J1465"/>
  <c r="J1255"/>
  <c r="BK1328"/>
  <c r="BK1269"/>
  <c r="BK1195"/>
  <c r="J1147"/>
  <c r="J813"/>
  <c r="BK551"/>
  <c r="BK284"/>
  <c r="J1038"/>
  <c r="BK579"/>
  <c r="J551"/>
  <c r="J244"/>
  <c r="J1098"/>
  <c r="BK745"/>
  <c r="BK698"/>
  <c r="BK434"/>
  <c r="BK388"/>
  <c r="BK151"/>
  <c r="BK1395"/>
  <c r="BK1143"/>
  <c r="J1269"/>
  <c r="J924"/>
  <c r="J738"/>
  <c r="BK708"/>
  <c r="J598"/>
  <c r="J185"/>
  <c r="J919"/>
  <c r="J742"/>
  <c r="J472"/>
  <c r="J1190"/>
  <c r="J1171"/>
  <c r="BK1077"/>
  <c r="J848"/>
  <c r="J685"/>
  <c r="J666"/>
  <c r="BK1076"/>
  <c r="J920"/>
  <c l="1" r="R149"/>
  <c r="P165"/>
  <c r="BK321"/>
  <c r="J321"/>
  <c r="J100"/>
  <c r="R321"/>
  <c r="T470"/>
  <c r="T478"/>
  <c r="BK483"/>
  <c r="BK506"/>
  <c r="J506"/>
  <c r="J105"/>
  <c r="T506"/>
  <c r="R578"/>
  <c r="BK662"/>
  <c r="J662"/>
  <c r="J107"/>
  <c r="P662"/>
  <c r="T662"/>
  <c r="P677"/>
  <c r="BK749"/>
  <c r="J749"/>
  <c r="J109"/>
  <c r="R749"/>
  <c r="BK765"/>
  <c r="J765"/>
  <c r="J110"/>
  <c r="P765"/>
  <c r="T765"/>
  <c r="P776"/>
  <c r="T776"/>
  <c r="P851"/>
  <c r="BK1133"/>
  <c r="J1133"/>
  <c r="J113"/>
  <c r="P1133"/>
  <c r="BK1170"/>
  <c r="J1170"/>
  <c r="J114"/>
  <c r="P1170"/>
  <c r="T1170"/>
  <c r="T1185"/>
  <c r="R1262"/>
  <c r="P1319"/>
  <c r="T1319"/>
  <c r="T1398"/>
  <c r="BK1556"/>
  <c r="J1556"/>
  <c r="J121"/>
  <c r="R1556"/>
  <c r="P1747"/>
  <c r="P149"/>
  <c r="T149"/>
  <c r="R165"/>
  <c r="P321"/>
  <c r="P470"/>
  <c r="P478"/>
  <c r="T483"/>
  <c r="R506"/>
  <c r="T578"/>
  <c r="R662"/>
  <c r="R677"/>
  <c r="BK776"/>
  <c r="J776"/>
  <c r="J111"/>
  <c r="R776"/>
  <c r="R851"/>
  <c r="T1133"/>
  <c r="R1170"/>
  <c r="P1185"/>
  <c r="T1262"/>
  <c r="BK1398"/>
  <c r="J1398"/>
  <c r="J119"/>
  <c r="BK1482"/>
  <c r="J1482"/>
  <c r="J120"/>
  <c r="T1482"/>
  <c r="T1556"/>
  <c r="T1747"/>
  <c r="R2001"/>
  <c r="R2016"/>
  <c r="R2013"/>
  <c r="BK149"/>
  <c r="J149"/>
  <c r="J98"/>
  <c r="BK165"/>
  <c r="J165"/>
  <c r="J99"/>
  <c r="T165"/>
  <c r="T321"/>
  <c r="BK470"/>
  <c r="J470"/>
  <c r="J101"/>
  <c r="R470"/>
  <c r="BK478"/>
  <c r="J478"/>
  <c r="J102"/>
  <c r="R478"/>
  <c r="P483"/>
  <c r="R483"/>
  <c r="P506"/>
  <c r="BK578"/>
  <c r="J578"/>
  <c r="J106"/>
  <c r="P578"/>
  <c r="BK677"/>
  <c r="J677"/>
  <c r="J108"/>
  <c r="T677"/>
  <c r="P749"/>
  <c r="T749"/>
  <c r="R765"/>
  <c r="BK851"/>
  <c r="J851"/>
  <c r="J112"/>
  <c r="T851"/>
  <c r="R1133"/>
  <c r="BK1185"/>
  <c r="J1185"/>
  <c r="J115"/>
  <c r="R1185"/>
  <c r="BK1262"/>
  <c r="J1262"/>
  <c r="J117"/>
  <c r="P1262"/>
  <c r="BK1319"/>
  <c r="J1319"/>
  <c r="J118"/>
  <c r="R1319"/>
  <c r="P1398"/>
  <c r="R1398"/>
  <c r="P1482"/>
  <c r="R1482"/>
  <c r="P1556"/>
  <c r="BK1747"/>
  <c r="J1747"/>
  <c r="J122"/>
  <c r="R1747"/>
  <c r="BK2001"/>
  <c r="J2001"/>
  <c r="J123"/>
  <c r="P2001"/>
  <c r="T2001"/>
  <c r="BK2016"/>
  <c r="J2016"/>
  <c r="J126"/>
  <c r="P2016"/>
  <c r="P2013"/>
  <c r="T2016"/>
  <c r="T2013"/>
  <c r="BK1258"/>
  <c r="J1258"/>
  <c r="J116"/>
  <c r="BK2014"/>
  <c r="J2014"/>
  <c r="J125"/>
  <c r="BK2020"/>
  <c r="J2020"/>
  <c r="J127"/>
  <c r="BF1147"/>
  <c r="BF928"/>
  <c r="BF952"/>
  <c r="BF495"/>
  <c r="BF507"/>
  <c r="BF624"/>
  <c r="BF696"/>
  <c r="BF700"/>
  <c r="BF708"/>
  <c r="BF720"/>
  <c r="BF756"/>
  <c r="BF858"/>
  <c r="BF860"/>
  <c r="BF861"/>
  <c r="BF919"/>
  <c r="BF1052"/>
  <c r="BF1070"/>
  <c r="BF1097"/>
  <c r="BF1124"/>
  <c r="BF1143"/>
  <c r="BF1155"/>
  <c r="BF1168"/>
  <c r="BF1176"/>
  <c r="BF1232"/>
  <c r="BF1237"/>
  <c r="BF1247"/>
  <c r="BF503"/>
  <c r="BF519"/>
  <c r="BF542"/>
  <c r="BF587"/>
  <c r="BF657"/>
  <c r="BF660"/>
  <c r="BF690"/>
  <c r="BF742"/>
  <c r="BF849"/>
  <c r="BF909"/>
  <c r="BF999"/>
  <c r="BF1002"/>
  <c r="BF1073"/>
  <c r="BF1077"/>
  <c r="BF1144"/>
  <c r="BF1193"/>
  <c r="BF1217"/>
  <c r="BF1245"/>
  <c r="BF1251"/>
  <c r="BF499"/>
  <c r="BF522"/>
  <c r="BF525"/>
  <c r="BF527"/>
  <c r="BF627"/>
  <c r="BF649"/>
  <c r="BF654"/>
  <c r="BF668"/>
  <c r="BF745"/>
  <c r="BF785"/>
  <c r="BF813"/>
  <c r="BF819"/>
  <c r="BF966"/>
  <c r="BF970"/>
  <c r="BF974"/>
  <c r="BF1038"/>
  <c r="BF1081"/>
  <c r="BF1134"/>
  <c r="BF1171"/>
  <c r="BF1195"/>
  <c r="BF1197"/>
  <c r="BF1227"/>
  <c r="BF1229"/>
  <c r="BF1234"/>
  <c r="BF203"/>
  <c r="BF303"/>
  <c r="BF516"/>
  <c r="BF545"/>
  <c r="BF570"/>
  <c r="BF597"/>
  <c r="BF672"/>
  <c r="BF746"/>
  <c r="BF753"/>
  <c r="BF774"/>
  <c r="BF848"/>
  <c r="BF920"/>
  <c r="BF996"/>
  <c r="BF1083"/>
  <c r="BF1098"/>
  <c r="BF1136"/>
  <c r="BF1151"/>
  <c r="J89"/>
  <c r="BF150"/>
  <c r="BF151"/>
  <c r="BF398"/>
  <c r="BF457"/>
  <c r="BF466"/>
  <c r="BF471"/>
  <c r="BF472"/>
  <c r="BF475"/>
  <c r="BF484"/>
  <c r="BF504"/>
  <c r="BF600"/>
  <c r="BF612"/>
  <c r="BF614"/>
  <c r="BF655"/>
  <c r="BF663"/>
  <c r="BF680"/>
  <c r="BF686"/>
  <c r="BF692"/>
  <c r="BF704"/>
  <c r="BF709"/>
  <c r="BF713"/>
  <c r="BF739"/>
  <c r="BF762"/>
  <c r="BF840"/>
  <c r="BF852"/>
  <c r="BF916"/>
  <c r="BF1149"/>
  <c r="BF1259"/>
  <c r="BF1275"/>
  <c r="BF1383"/>
  <c r="BF1092"/>
  <c r="BF1129"/>
  <c r="BF1281"/>
  <c r="BF1387"/>
  <c r="F144"/>
  <c r="BF182"/>
  <c r="BF284"/>
  <c r="BF441"/>
  <c r="BF455"/>
  <c r="BF459"/>
  <c r="BF666"/>
  <c r="BF670"/>
  <c r="BF682"/>
  <c r="BF695"/>
  <c r="BF728"/>
  <c r="BF731"/>
  <c r="BF734"/>
  <c r="BF779"/>
  <c r="BF801"/>
  <c r="BF807"/>
  <c r="BF825"/>
  <c r="BF826"/>
  <c r="BF964"/>
  <c r="BF1086"/>
  <c r="BF1126"/>
  <c r="BF1131"/>
  <c r="BF1358"/>
  <c r="BF1465"/>
  <c r="J91"/>
  <c r="BF388"/>
  <c r="BF447"/>
  <c r="BF449"/>
  <c r="BF488"/>
  <c r="BF567"/>
  <c r="BF575"/>
  <c r="BF595"/>
  <c r="BF646"/>
  <c r="BF675"/>
  <c r="BF694"/>
  <c r="BF758"/>
  <c r="BF770"/>
  <c r="BF773"/>
  <c r="BF777"/>
  <c r="BF856"/>
  <c r="BF940"/>
  <c r="BF1068"/>
  <c r="BF1088"/>
  <c r="BF1158"/>
  <c r="BF1209"/>
  <c r="F91"/>
  <c r="J92"/>
  <c r="BF239"/>
  <c r="BF242"/>
  <c r="BF374"/>
  <c r="BF402"/>
  <c r="BF491"/>
  <c r="BF493"/>
  <c r="BF551"/>
  <c r="BF554"/>
  <c r="BF557"/>
  <c r="BF564"/>
  <c r="BF596"/>
  <c r="BF701"/>
  <c r="BF766"/>
  <c r="BF810"/>
  <c r="BF863"/>
  <c r="BF883"/>
  <c r="BF982"/>
  <c r="BF1004"/>
  <c r="BF1090"/>
  <c r="BF1094"/>
  <c r="BF1102"/>
  <c r="BF1156"/>
  <c r="BF262"/>
  <c r="BF392"/>
  <c r="BF405"/>
  <c r="BF415"/>
  <c r="BF419"/>
  <c r="BF444"/>
  <c r="BF479"/>
  <c r="BF480"/>
  <c r="BF560"/>
  <c r="BF562"/>
  <c r="BF598"/>
  <c r="BF602"/>
  <c r="BF688"/>
  <c r="BF747"/>
  <c r="BF834"/>
  <c r="BF854"/>
  <c r="BF917"/>
  <c r="BF922"/>
  <c r="BF924"/>
  <c r="BF1076"/>
  <c r="BF1140"/>
  <c r="BF1165"/>
  <c r="BF1179"/>
  <c r="BF1186"/>
  <c r="BF1223"/>
  <c r="BF1243"/>
  <c r="BF1255"/>
  <c r="BF1263"/>
  <c r="BF1317"/>
  <c r="BF1344"/>
  <c r="BF1256"/>
  <c r="BF1287"/>
  <c r="BF1307"/>
  <c r="BF1391"/>
  <c r="BF1399"/>
  <c r="BF1419"/>
  <c r="BF1429"/>
  <c r="BF1439"/>
  <c r="BF1447"/>
  <c r="BF1457"/>
  <c r="BF1466"/>
  <c r="BF1490"/>
  <c r="BF1521"/>
  <c r="BF1526"/>
  <c r="BF1528"/>
  <c r="BF1530"/>
  <c r="BF1532"/>
  <c r="E85"/>
  <c r="BF185"/>
  <c r="BF217"/>
  <c r="BF235"/>
  <c r="BF244"/>
  <c r="BF270"/>
  <c r="BF300"/>
  <c r="BF307"/>
  <c r="BF311"/>
  <c r="BF319"/>
  <c r="BF322"/>
  <c r="BF338"/>
  <c r="BF354"/>
  <c r="BF357"/>
  <c r="BF360"/>
  <c r="BF474"/>
  <c r="BF477"/>
  <c r="BF533"/>
  <c r="BF539"/>
  <c r="BF576"/>
  <c r="BF653"/>
  <c r="BF659"/>
  <c r="BF674"/>
  <c r="BF678"/>
  <c r="BF687"/>
  <c r="BF716"/>
  <c r="BF729"/>
  <c r="BF763"/>
  <c r="BF769"/>
  <c r="BF923"/>
  <c r="BF925"/>
  <c r="BF927"/>
  <c r="BF1024"/>
  <c r="BF1104"/>
  <c r="BF1118"/>
  <c r="BF1121"/>
  <c r="BF1154"/>
  <c r="BF1174"/>
  <c r="BF1182"/>
  <c r="BF1190"/>
  <c r="BF1249"/>
  <c r="BF1252"/>
  <c r="BF1269"/>
  <c r="BF1291"/>
  <c r="BF1310"/>
  <c r="BF1328"/>
  <c r="BF1336"/>
  <c r="BF1370"/>
  <c r="BF1379"/>
  <c r="BF1395"/>
  <c r="BF1409"/>
  <c r="BF1479"/>
  <c r="BF1497"/>
  <c r="BF1501"/>
  <c r="BF1508"/>
  <c r="BF1515"/>
  <c r="BF1522"/>
  <c r="BF1548"/>
  <c r="BF1553"/>
  <c r="BF1554"/>
  <c r="BF1691"/>
  <c r="BF1719"/>
  <c r="BF1782"/>
  <c r="BF1816"/>
  <c r="BF1891"/>
  <c r="BF1911"/>
  <c r="BF1947"/>
  <c r="BF2008"/>
  <c r="BF166"/>
  <c r="BF201"/>
  <c r="BF276"/>
  <c r="BF425"/>
  <c r="BF434"/>
  <c r="BF452"/>
  <c r="BF513"/>
  <c r="BF579"/>
  <c r="BF630"/>
  <c r="BF636"/>
  <c r="BF684"/>
  <c r="BF685"/>
  <c r="BF689"/>
  <c r="BF722"/>
  <c r="BF725"/>
  <c r="BF732"/>
  <c r="BF738"/>
  <c r="BF750"/>
  <c r="BF760"/>
  <c r="BF913"/>
  <c r="BF978"/>
  <c r="BF981"/>
  <c r="BF1159"/>
  <c r="BF1160"/>
  <c r="BF1163"/>
  <c r="BF1167"/>
  <c r="BF1551"/>
  <c r="BF1557"/>
  <c r="BF1668"/>
  <c r="BF1674"/>
  <c r="BF1685"/>
  <c r="BF1713"/>
  <c r="BF1730"/>
  <c r="BF1741"/>
  <c r="BF1913"/>
  <c r="BF1981"/>
  <c r="BF2002"/>
  <c r="BF2015"/>
  <c r="BF2019"/>
  <c r="BF1014"/>
  <c r="BF1079"/>
  <c r="BF1130"/>
  <c r="BF1138"/>
  <c r="BF1142"/>
  <c r="BF1145"/>
  <c r="BF1153"/>
  <c r="BF1183"/>
  <c r="BF1534"/>
  <c r="BF1538"/>
  <c r="BF1587"/>
  <c r="BF1596"/>
  <c r="BF1662"/>
  <c r="BF1850"/>
  <c r="BF1884"/>
  <c r="BF2010"/>
  <c r="BF155"/>
  <c r="BF161"/>
  <c r="BF561"/>
  <c r="BF572"/>
  <c r="BF650"/>
  <c r="BF698"/>
  <c r="BF707"/>
  <c r="BF710"/>
  <c r="BF717"/>
  <c r="BF793"/>
  <c r="BF865"/>
  <c r="BF1066"/>
  <c r="BF1297"/>
  <c r="BF1302"/>
  <c r="BF1316"/>
  <c r="BF1320"/>
  <c r="BF1324"/>
  <c r="BF1332"/>
  <c r="BF1375"/>
  <c r="BF1396"/>
  <c r="BF1459"/>
  <c r="BF1468"/>
  <c r="BF1480"/>
  <c r="BF1483"/>
  <c r="BF1537"/>
  <c r="BF1542"/>
  <c r="BF1572"/>
  <c r="BF1611"/>
  <c r="BF1626"/>
  <c r="BF1641"/>
  <c r="BF1656"/>
  <c r="BF1702"/>
  <c r="BF1748"/>
  <c r="BF1888"/>
  <c r="BF1907"/>
  <c r="BF1909"/>
  <c r="BF2011"/>
  <c r="BF2017"/>
  <c r="BF2021"/>
  <c r="F36"/>
  <c i="1" r="BC95"/>
  <c r="BC94"/>
  <c r="W32"/>
  <c i="2" r="J33"/>
  <c i="1" r="AV95"/>
  <c i="2" r="F37"/>
  <c i="1" r="BD95"/>
  <c r="BD94"/>
  <c r="W33"/>
  <c i="2" r="F35"/>
  <c i="1" r="BB95"/>
  <c r="BB94"/>
  <c r="W31"/>
  <c i="2" r="F33"/>
  <c i="1" r="AZ95"/>
  <c r="AZ94"/>
  <c r="AV94"/>
  <c r="AK29"/>
  <c i="2" l="1" r="T482"/>
  <c r="P148"/>
  <c r="P482"/>
  <c r="BK482"/>
  <c r="J482"/>
  <c r="J103"/>
  <c r="R482"/>
  <c r="T148"/>
  <c r="T147"/>
  <c r="R148"/>
  <c r="R147"/>
  <c r="BK148"/>
  <c r="J148"/>
  <c r="J97"/>
  <c r="J483"/>
  <c r="J104"/>
  <c r="BK2013"/>
  <c r="J2013"/>
  <c r="J124"/>
  <c i="1" r="AX94"/>
  <c r="AY94"/>
  <c r="W29"/>
  <c i="2" r="F34"/>
  <c i="1" r="BA95"/>
  <c r="BA94"/>
  <c r="W30"/>
  <c i="2" r="J34"/>
  <c i="1" r="AW95"/>
  <c r="AT95"/>
  <c i="2" l="1" r="P147"/>
  <c i="1" r="AU95"/>
  <c i="2" r="BK147"/>
  <c r="J147"/>
  <c r="J96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<sst xmlns="http://schemas.openxmlformats.org/spreadsheetml/2006/main">
  <si>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</si>
  <si>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</si>
  <si>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</si>
  <si>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</si>
  <si>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</si>
  <si>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{817f093e-a7bb-44b8-814b-1409420f6724}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</si>
  <si>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</si>
  <si>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</si>
  <si>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</si>
  <si>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</si>
  <si>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</si>
  <si>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</si>
  <si>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</si>
  <si>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</si>
  <si>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</si>
  <si>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</si>
  <si>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</si>
  <si>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</si>
  <si>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</si>
  <si>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</si>
  <si>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</si>
  <si>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</si>
  <si>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</si>
  <si>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17. 4. 2024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</si>
  <si>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</si>
  <si>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</si>
  <si>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</si>
  <si>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</si>
  <si>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</si>
  <si>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</si>
  <si>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</si>
  <si>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</si>
  <si>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</si>
  <si>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</si>
  <si>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</si>
  <si>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</si>
  <si>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</si>
  <si>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</si>
  <si>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</si>
  <si>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</si>
  <si>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</si>
  <si>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</si>
  <si>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</si>
  <si>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</si>
  <si>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</si>
  <si>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</si>
  <si>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</si>
  <si>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</si>
  <si>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</si>
  <si>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</si>
  <si>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</si>
  <si>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</si>
  <si>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</si>
  <si>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</si>
  <si>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</si>
  <si>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</si>
  <si>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</si>
  <si>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</si>
  <si>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</si>
  <si>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</si>
  <si>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</si>
  <si>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</si>
  <si>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</si>
  <si>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</si>
  <si>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</si>
  <si>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</si>
  <si>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</si>
  <si>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</si>
  <si>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</si>
  <si>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</si>
  <si>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</si>
  <si>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</si>
  <si>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</si>
  <si>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</si>
  <si>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</si>
  <si>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</si>
  <si>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</si>
  <si>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</si>
  <si>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</si>
  <si>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Bělohorská 1655/110, byt č.17</t>
  </si>
  <si>
    <t>STA</t>
  </si>
  <si>
    <t>1</t>
  </si>
  <si>
    <t>{87852126-3e33-45a2-901e-a2287fb3d2d8}</t>
  </si>
  <si>
    <t>KRYCÍ LIST SOUPISU PRACÍ</t>
  </si>
  <si>
    <t>Objekt:</t>
  </si>
  <si>
    <t>01 - Bělohorská 1655/110, byt č.17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</si>
  <si>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</si>
  <si>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</si>
  <si>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</si>
  <si>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</si>
  <si>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</si>
  <si>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</si>
  <si>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</si>
  <si>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</si>
  <si>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</si>
  <si>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</si>
  <si>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</si>
  <si>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</si>
  <si>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</si>
  <si>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</si>
  <si>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</si>
  <si>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</si>
  <si>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</si>
  <si>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</si>
  <si>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</si>
  <si>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</si>
  <si>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</si>
  <si>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</si>
  <si>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</si>
  <si>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</si>
  <si>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</si>
  <si>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</si>
  <si>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</si>
  <si>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</si>
  <si>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</si>
  <si>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</si>
  <si>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</si>
  <si>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</si>
  <si>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</si>
  <si>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</si>
  <si>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</si>
  <si>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</si>
  <si>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</si>
  <si>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</si>
  <si>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</si>
  <si>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</si>
  <si>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</si>
  <si>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</si>
  <si>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</si>
  <si>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</si>
  <si>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</si>
  <si>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</si>
  <si>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</si>
  <si>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</si>
  <si>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</si>
  <si>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</si>
  <si>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</si>
  <si>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</si>
  <si>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</si>
  <si>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</si>
  <si>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10</t>
  </si>
  <si>
    <t>K</t>
  </si>
  <si>
    <t>317941121</t>
  </si>
  <si>
    <t>Osazování ocelových válcovaných nosníků na zdivu I, IE, U, UE nebo L do č. 12 nebo výšky do 120 mm</t>
  </si>
  <si>
    <t>t</t>
  </si>
  <si>
    <t>4</t>
  </si>
  <si>
    <t>2</t>
  </si>
  <si>
    <t>-1015601343</t>
  </si>
  <si>
    <t>11</t>
  </si>
  <si>
    <t>M</t>
  </si>
  <si>
    <t>13332003</t>
  </si>
  <si>
    <t>úhelník ocelový nerovnostranný jakost S235JR (11 375) 100x75x7mm</t>
  </si>
  <si>
    <t>8</t>
  </si>
  <si>
    <t>1854421991</t>
  </si>
  <si>
    <t>VV</t>
  </si>
  <si>
    <t>Překlad nad novou zárubní do koupelny,šatna,wc a spíže</t>
  </si>
  <si>
    <t>9,32*1,1*1,05/1000*4</t>
  </si>
  <si>
    <t>Součet</t>
  </si>
  <si>
    <t>340237211</t>
  </si>
  <si>
    <t>Zazdívka otvorů v příčkách nebo stěnách pl přes 0,09 do 0,25 m2 cihlami plnými tl do 100 mm</t>
  </si>
  <si>
    <t>kus</t>
  </si>
  <si>
    <t>51475134</t>
  </si>
  <si>
    <t>Rozvody ZTI a elektro</t>
  </si>
  <si>
    <t>Okno koupelna a WC</t>
  </si>
  <si>
    <t>13</t>
  </si>
  <si>
    <t>340271021</t>
  </si>
  <si>
    <t>Zazdívka otvorů v příčkách nebo stěnách pl přes 0,25 do 1 m2 tvárnicemi pórobetonovými tl 100 mm</t>
  </si>
  <si>
    <t>m2</t>
  </si>
  <si>
    <t>-773978785</t>
  </si>
  <si>
    <t xml:space="preserve">Doplnění zdiva okolo nové zárubně do koupelny,šatny,wc </t>
  </si>
  <si>
    <t>3,6</t>
  </si>
  <si>
    <t>6</t>
  </si>
  <si>
    <t>Úpravy povrchů, podlahy a osazování výplní</t>
  </si>
  <si>
    <t>611131121</t>
  </si>
  <si>
    <t>Penetrační disperzní nátěr vnitřních stropů nanášený ručně</t>
  </si>
  <si>
    <t>408454695</t>
  </si>
  <si>
    <t>Chodba 1.1</t>
  </si>
  <si>
    <t>1,456*5,14</t>
  </si>
  <si>
    <t>Šatna1.2</t>
  </si>
  <si>
    <t>1,1*2,6</t>
  </si>
  <si>
    <t>WC 1.3</t>
  </si>
  <si>
    <t>0,86*1,1</t>
  </si>
  <si>
    <t>Koupelna 1.4</t>
  </si>
  <si>
    <t>1,618*1,716</t>
  </si>
  <si>
    <t>Pokoj 1.6</t>
  </si>
  <si>
    <t>4,785*3,15-0,32*0,5-0,13*(4,785-3,101)</t>
  </si>
  <si>
    <t>Kuchyně 1.7</t>
  </si>
  <si>
    <t>3,28*4,2+0,374*0,95</t>
  </si>
  <si>
    <t>Spíž 1.9</t>
  </si>
  <si>
    <t>0,98*0,7</t>
  </si>
  <si>
    <t>317</t>
  </si>
  <si>
    <t>611142001</t>
  </si>
  <si>
    <t>Pletivo sklovláknité vnitřních stropů vtlačené do tmelu</t>
  </si>
  <si>
    <t>1215900308</t>
  </si>
  <si>
    <t>Nadpraží po garnyžích</t>
  </si>
  <si>
    <t>1,35*2</t>
  </si>
  <si>
    <t>611311131</t>
  </si>
  <si>
    <t>Vápenný štuk vnitřních rovných stropů tloušťky do 3 mm</t>
  </si>
  <si>
    <t>-1203428320</t>
  </si>
  <si>
    <t>18</t>
  </si>
  <si>
    <t>611315101</t>
  </si>
  <si>
    <t>Vápenná hrubá omítka rýh ve stropech š do 150 mm</t>
  </si>
  <si>
    <t>90415704</t>
  </si>
  <si>
    <t>12*0,1</t>
  </si>
  <si>
    <t>19</t>
  </si>
  <si>
    <t>612131101</t>
  </si>
  <si>
    <t>Cementový postřik vnitřních stěn nanášený celoplošně ručně</t>
  </si>
  <si>
    <t>-297013547</t>
  </si>
  <si>
    <t>Kanalizace připojovací</t>
  </si>
  <si>
    <t>15*0,15</t>
  </si>
  <si>
    <t>Vodovod</t>
  </si>
  <si>
    <t>28,5*0,2</t>
  </si>
  <si>
    <t>Elektro</t>
  </si>
  <si>
    <t>300*0,05</t>
  </si>
  <si>
    <t>Doplnění zdiva okolo nové zárubně do koupelny,wc a šatny</t>
  </si>
  <si>
    <t>0,2+0,6+1,2*2+1,2*2</t>
  </si>
  <si>
    <t>Po vestavěných skříních na chodbě</t>
  </si>
  <si>
    <t>1,8*2,6+0,6*0,6</t>
  </si>
  <si>
    <t>Pod obklady koupelna s WC</t>
  </si>
  <si>
    <t>16,766</t>
  </si>
  <si>
    <t>612131121</t>
  </si>
  <si>
    <t>Penetrační disperzní nátěr vnitřních stěn nanášený ručně</t>
  </si>
  <si>
    <t>2019024013</t>
  </si>
  <si>
    <t>(1,456*2+5,14*2)*3,161-0,8*2*3-0,7*2*2+0,6*2*2,9</t>
  </si>
  <si>
    <t>wc 1.3</t>
  </si>
  <si>
    <t>(0,86*2+1,1*2)*3,185-0,7*2</t>
  </si>
  <si>
    <t>(1,618*2+1,716*2)*3,2-0,7*2</t>
  </si>
  <si>
    <t>Šatna 1.2</t>
  </si>
  <si>
    <t>(1,1*2+2,6*2)*3,195-0,7*2</t>
  </si>
  <si>
    <t>(4,2*2+3,28*2)*2,984-0,8*2-1,33*2,48+0,374*2*2,1+0,314*2*2,48+0,314*1,33</t>
  </si>
  <si>
    <t>(4,785*2+3,15*2+0,32*2)*2,95+0,15*2,43*2+0,15*1,31-1,31*2,43-0,7*2-0,8*2</t>
  </si>
  <si>
    <t>0,98*2*2,984</t>
  </si>
  <si>
    <t>Odpočet obkladů</t>
  </si>
  <si>
    <t>-16,766</t>
  </si>
  <si>
    <t>20</t>
  </si>
  <si>
    <t>612142001</t>
  </si>
  <si>
    <t>Pletivo sklovláknité vnitřních stěn vtlačené do tmelu</t>
  </si>
  <si>
    <t>1265159790</t>
  </si>
  <si>
    <t xml:space="preserve">Spoje nové dozdívky s  původním zdivem</t>
  </si>
  <si>
    <t>5*0,5*8</t>
  </si>
  <si>
    <t>315</t>
  </si>
  <si>
    <t>612232053</t>
  </si>
  <si>
    <t>Montáž zateplení vnitřního ostění, nadpraží hl do 400 mm polyuretanovými deskami tl do 80 mm</t>
  </si>
  <si>
    <t>m</t>
  </si>
  <si>
    <t>-578409558</t>
  </si>
  <si>
    <t>316</t>
  </si>
  <si>
    <t>59052106</t>
  </si>
  <si>
    <t>deska tepelně izolační z tvrzené PU pěny vnitřní, kapilárně aktivní, prodyšná λ=0,033 tl 80mm</t>
  </si>
  <si>
    <t>-64778425</t>
  </si>
  <si>
    <t>2,7*1,1 'Přepočtené koeficientem množství</t>
  </si>
  <si>
    <t>612311131</t>
  </si>
  <si>
    <t>Vápenný štuk vnitřních stěn tloušťky do 3 mm</t>
  </si>
  <si>
    <t>1769465778</t>
  </si>
  <si>
    <t>612315101</t>
  </si>
  <si>
    <t>Vápenná hrubá omítka rýh ve stěnách š do 150 mm</t>
  </si>
  <si>
    <t>-1666339181</t>
  </si>
  <si>
    <t>22</t>
  </si>
  <si>
    <t>612315212</t>
  </si>
  <si>
    <t>Vápenná hladká omítka malých ploch přes 0,09 do 0,25 m2 na stěnách</t>
  </si>
  <si>
    <t>103558958</t>
  </si>
  <si>
    <t>8*2</t>
  </si>
  <si>
    <t>2*2</t>
  </si>
  <si>
    <t>24</t>
  </si>
  <si>
    <t>612321121</t>
  </si>
  <si>
    <t>Vápenocementová omítka hladká jednovrstvá vnitřních stěn nanášená ručně</t>
  </si>
  <si>
    <t>-1821218892</t>
  </si>
  <si>
    <t xml:space="preserve">Doplnění zdiva okolo nové zárubně do koupelny, wc, šatny a spíže </t>
  </si>
  <si>
    <t>0,2+0,6+1,2*2+1,2*2+1,2*2</t>
  </si>
  <si>
    <t>Pod obklady koupelna a WC</t>
  </si>
  <si>
    <t>25</t>
  </si>
  <si>
    <t>619991001</t>
  </si>
  <si>
    <t>Zakrytí podlahy fólií</t>
  </si>
  <si>
    <t>1500681687</t>
  </si>
  <si>
    <t>26</t>
  </si>
  <si>
    <t>629991011</t>
  </si>
  <si>
    <t>Zakrytí výplní otvorů a svislých ploch fólií přilepenou lepící páskou</t>
  </si>
  <si>
    <t>-531219417</t>
  </si>
  <si>
    <t>Balkonové dveře včetně parapetu</t>
  </si>
  <si>
    <t>1,6*2,8+1,6*2,8</t>
  </si>
  <si>
    <t>27</t>
  </si>
  <si>
    <t>631311131</t>
  </si>
  <si>
    <t>Doplnění dosavadních mazanin betonem prostým plochy do 1 m2 tloušťky přes 80 mm</t>
  </si>
  <si>
    <t>m3</t>
  </si>
  <si>
    <t>1348047791</t>
  </si>
  <si>
    <t>Po rozvodech v podlaze koupelny- sprch kout,umyvadlo, případně topný žebřík</t>
  </si>
  <si>
    <t>5*0,15*0,2</t>
  </si>
  <si>
    <t>28</t>
  </si>
  <si>
    <t>635211411</t>
  </si>
  <si>
    <t>Doplnění násypů pod podlahy, mazaniny a dlažby perlitem pl do 2 m2</t>
  </si>
  <si>
    <t>7287093</t>
  </si>
  <si>
    <t>31</t>
  </si>
  <si>
    <t>642944121</t>
  </si>
  <si>
    <t>Osazování ocelových zárubní dodatečné pl do 2,5 m2</t>
  </si>
  <si>
    <t>5357170</t>
  </si>
  <si>
    <t xml:space="preserve">Koupelna </t>
  </si>
  <si>
    <t>Šatna</t>
  </si>
  <si>
    <t>WC</t>
  </si>
  <si>
    <t>32</t>
  </si>
  <si>
    <t>55331436</t>
  </si>
  <si>
    <t>zárubeň jednokřídlá ocelová pro dodatečnou montáž tl stěny 110-150mm rozměru 700/1970, 2100mm</t>
  </si>
  <si>
    <t>91570403</t>
  </si>
  <si>
    <t>9</t>
  </si>
  <si>
    <t>Ostatní konstrukce a práce, bourání</t>
  </si>
  <si>
    <t>5</t>
  </si>
  <si>
    <t>949101111</t>
  </si>
  <si>
    <t>Lešení pomocné pro objekty pozemních staveb s lešeňovou podlahou v do 1,9 m zatížení do 150 kg/m2</t>
  </si>
  <si>
    <t>1340743954</t>
  </si>
  <si>
    <t>952901111</t>
  </si>
  <si>
    <t>Vyčištění budov bytové a občanské výstavby při výšce podlaží do 4 m</t>
  </si>
  <si>
    <t>1171397609</t>
  </si>
  <si>
    <t>38</t>
  </si>
  <si>
    <t>952902021</t>
  </si>
  <si>
    <t>Čištění budov zametení hladkých podlah</t>
  </si>
  <si>
    <t>547318749</t>
  </si>
  <si>
    <t>Společné prostory - dny x plocha</t>
  </si>
  <si>
    <t>45*100</t>
  </si>
  <si>
    <t>436</t>
  </si>
  <si>
    <t>962031132</t>
  </si>
  <si>
    <t>Bourání příček nebo přizdívek z cihel pálených tl do 100 mm</t>
  </si>
  <si>
    <t>-746740942</t>
  </si>
  <si>
    <t>Obezdívka vany</t>
  </si>
  <si>
    <t>0,9*1,7</t>
  </si>
  <si>
    <t>40</t>
  </si>
  <si>
    <t>965046111</t>
  </si>
  <si>
    <t>Broušení stávajících betonových podlah úběr do 3 mm</t>
  </si>
  <si>
    <t>1850150580</t>
  </si>
  <si>
    <t>41</t>
  </si>
  <si>
    <t>965046119</t>
  </si>
  <si>
    <t>Příplatek k broušení stávajících betonových podlah za každý další 1 mm úběru</t>
  </si>
  <si>
    <t>-798452924</t>
  </si>
  <si>
    <t>965081213</t>
  </si>
  <si>
    <t>Bourání podlah z dlaždic keramických nebo xylolitových tl do 10 mm plochy přes 1 m2</t>
  </si>
  <si>
    <t>1476552228</t>
  </si>
  <si>
    <t>43</t>
  </si>
  <si>
    <t>965081611</t>
  </si>
  <si>
    <t>Odsekání soklíků rovných</t>
  </si>
  <si>
    <t>-937248865</t>
  </si>
  <si>
    <t>1,456*2+5,14*2-0,8*3-0,65*2</t>
  </si>
  <si>
    <t>0,86*2+1,1*2-0,65</t>
  </si>
  <si>
    <t>44</t>
  </si>
  <si>
    <t>965082922</t>
  </si>
  <si>
    <t>Odstranění násypů pod podlahami tl do 100 mm pl do 2 m2</t>
  </si>
  <si>
    <t>884846328</t>
  </si>
  <si>
    <t>Pro rozvody v podlaze koupelny- sprch kout,umyvadlo, případně topný žebřík</t>
  </si>
  <si>
    <t>435</t>
  </si>
  <si>
    <t>968062244</t>
  </si>
  <si>
    <t>Vybourání dřevěných rámů oken jednoduchých včetně křídel pl do 1 m2</t>
  </si>
  <si>
    <t>2125033337</t>
  </si>
  <si>
    <t>Koupelna a WC</t>
  </si>
  <si>
    <t>0,4*0,6*2</t>
  </si>
  <si>
    <t>45</t>
  </si>
  <si>
    <t>968072455</t>
  </si>
  <si>
    <t>Vybourání kovových dveřních zárubní pl do 2 m2</t>
  </si>
  <si>
    <t>1235273793</t>
  </si>
  <si>
    <t xml:space="preserve">WC </t>
  </si>
  <si>
    <t>1,2</t>
  </si>
  <si>
    <t>koupelna</t>
  </si>
  <si>
    <t>Spíž</t>
  </si>
  <si>
    <t>šatna</t>
  </si>
  <si>
    <t>47</t>
  </si>
  <si>
    <t>971033431</t>
  </si>
  <si>
    <t>Vybourání otvorů ve zdivu cihelném pl do 0,25 m2 na MVC nebo MV tl do 150 mm</t>
  </si>
  <si>
    <t>1016110276</t>
  </si>
  <si>
    <t>48</t>
  </si>
  <si>
    <t>974031132</t>
  </si>
  <si>
    <t>Vysekání rýh ve zdivu cihelném hl do 50 mm š do 70 mm</t>
  </si>
  <si>
    <t>1343668733</t>
  </si>
  <si>
    <t>Připojovací umyvadlo</t>
  </si>
  <si>
    <t>Bojler</t>
  </si>
  <si>
    <t>49</t>
  </si>
  <si>
    <t>974031142</t>
  </si>
  <si>
    <t>Vysekání rýh ve zdivu cihelném hl do 70 mm š do 70 mm</t>
  </si>
  <si>
    <t>1344374436</t>
  </si>
  <si>
    <t>Připojovací umyvadlo od umyvadla ke sprchovému koutu</t>
  </si>
  <si>
    <t xml:space="preserve">Připojovací potrubí  - myčka, pračka, dřez</t>
  </si>
  <si>
    <t>Kuchyně myčka a pračka</t>
  </si>
  <si>
    <t>50</t>
  </si>
  <si>
    <t>974031144</t>
  </si>
  <si>
    <t>Vysekání rýh ve zdivu cihelném hl do 70 mm š do 150 mm</t>
  </si>
  <si>
    <t>444147584</t>
  </si>
  <si>
    <t>Vovovod</t>
  </si>
  <si>
    <t>Kuchyně dřez</t>
  </si>
  <si>
    <t>4,5</t>
  </si>
  <si>
    <t>Koupelna</t>
  </si>
  <si>
    <t>7</t>
  </si>
  <si>
    <t>51</t>
  </si>
  <si>
    <t>974031153</t>
  </si>
  <si>
    <t>Vysekání rýh ve zdivu cihelném hl do 100 mm š do 100 mm</t>
  </si>
  <si>
    <t>-1209679567</t>
  </si>
  <si>
    <t>Koupelna sprcha</t>
  </si>
  <si>
    <t>52</t>
  </si>
  <si>
    <t>974031164</t>
  </si>
  <si>
    <t>Vysekání rýh ve zdivu cihelném hl do 150 mm š do 150 mm</t>
  </si>
  <si>
    <t>-1036972074</t>
  </si>
  <si>
    <t>0,5</t>
  </si>
  <si>
    <t>53</t>
  </si>
  <si>
    <t>974042567</t>
  </si>
  <si>
    <t>Vysekání rýh v dlažbě betonové nebo jiné monolitické hl do 150 mm š do 300 mm</t>
  </si>
  <si>
    <t>1178261489</t>
  </si>
  <si>
    <t>6,5</t>
  </si>
  <si>
    <t>54</t>
  </si>
  <si>
    <t>977132122</t>
  </si>
  <si>
    <t>Vyvrtání otvorů pro elektroinstalační krabice ve stěnách z dutých cihel nebo tvárnic hloubky přes 60 do 90 mm</t>
  </si>
  <si>
    <t>-483342756</t>
  </si>
  <si>
    <t>Krabice elektro silno + slaboproud</t>
  </si>
  <si>
    <t>56</t>
  </si>
  <si>
    <t>55</t>
  </si>
  <si>
    <t>977312113</t>
  </si>
  <si>
    <t>Řezání stávajících betonových mazanin vyztužených hl do 150 mm</t>
  </si>
  <si>
    <t>-929435760</t>
  </si>
  <si>
    <t>V podlaze koupelny</t>
  </si>
  <si>
    <t>14</t>
  </si>
  <si>
    <t>977332121</t>
  </si>
  <si>
    <t>Frézování drážek ve stěnách z cihel včetně omítky do 30x30 mm</t>
  </si>
  <si>
    <t>10702869</t>
  </si>
  <si>
    <t>300</t>
  </si>
  <si>
    <t>57</t>
  </si>
  <si>
    <t>977343121</t>
  </si>
  <si>
    <t>Frézování drážek ve stropech z betonu včetně omítky do 30x30 mm</t>
  </si>
  <si>
    <t>317488947</t>
  </si>
  <si>
    <t>58</t>
  </si>
  <si>
    <t>978013191</t>
  </si>
  <si>
    <t>Otlučení (osekání) vnitřní vápenné nebo vápenocementové omítky stěn v rozsahu přes 50 do 100 %</t>
  </si>
  <si>
    <t>1324136120</t>
  </si>
  <si>
    <t>Rozdíl výšky obkladu</t>
  </si>
  <si>
    <t>(1,618*2+1,716*2-0,7)*(2-1,5)</t>
  </si>
  <si>
    <t>(1,5)*(0,86*2+1,1*2-0,7)</t>
  </si>
  <si>
    <t>59</t>
  </si>
  <si>
    <t>978059541</t>
  </si>
  <si>
    <t>Odsekání a odebrání obkladů stěn z vnitřních obkládaček plochy přes 1 m2</t>
  </si>
  <si>
    <t>-898182710</t>
  </si>
  <si>
    <t>(1,618*2+1,716*2)*1,5-0,65*1,5</t>
  </si>
  <si>
    <t>997</t>
  </si>
  <si>
    <t>Přesun sutě</t>
  </si>
  <si>
    <t>60</t>
  </si>
  <si>
    <t>997013216</t>
  </si>
  <si>
    <t>Vnitrostaveništní doprava suti a vybouraných hmot pro budovy v přes 18 do 21 m ručně</t>
  </si>
  <si>
    <t>1590674631</t>
  </si>
  <si>
    <t>61</t>
  </si>
  <si>
    <t>997013219</t>
  </si>
  <si>
    <t>Příplatek k vnitrostaveništní dopravě suti a vybouraných hmot za zvětšenou dopravu suti ZKD 10 m</t>
  </si>
  <si>
    <t>-608533671</t>
  </si>
  <si>
    <t>6,338*25 'Přepočtené koeficientem množství</t>
  </si>
  <si>
    <t>62</t>
  </si>
  <si>
    <t>997013501</t>
  </si>
  <si>
    <t>Odvoz suti a vybouraných hmot na skládku nebo meziskládku do 1 km se složením</t>
  </si>
  <si>
    <t>248298016</t>
  </si>
  <si>
    <t>63</t>
  </si>
  <si>
    <t>997013509</t>
  </si>
  <si>
    <t>Příplatek k odvozu suti a vybouraných hmot na skládku ZKD 1 km přes 1 km</t>
  </si>
  <si>
    <t>1784858067</t>
  </si>
  <si>
    <t>6,338*19 'Přepočtené koeficientem množství</t>
  </si>
  <si>
    <t>64</t>
  </si>
  <si>
    <t>997013631</t>
  </si>
  <si>
    <t>Poplatek za uložení na skládce (skládkovné) stavebního odpadu směsného kód odpadu 17 09 04</t>
  </si>
  <si>
    <t>1891243048</t>
  </si>
  <si>
    <t>998</t>
  </si>
  <si>
    <t>Přesun hmot</t>
  </si>
  <si>
    <t>65</t>
  </si>
  <si>
    <t>998018003</t>
  </si>
  <si>
    <t>Přesun hmot pro budovy ruční pro budovy v přes 12 do 24 m</t>
  </si>
  <si>
    <t>-1778520813</t>
  </si>
  <si>
    <t>66</t>
  </si>
  <si>
    <t>998018011</t>
  </si>
  <si>
    <t>Příplatek k ručnímu přesunu hmot pro budovy za zvětšený přesun ZKD 100 m</t>
  </si>
  <si>
    <t>2065676772</t>
  </si>
  <si>
    <t>4,037*2 'Přepočtené koeficientem množství</t>
  </si>
  <si>
    <t>PSV</t>
  </si>
  <si>
    <t>Práce a dodávky PSV</t>
  </si>
  <si>
    <t>711</t>
  </si>
  <si>
    <t>Izolace proti vodě, vlhkosti a plynům</t>
  </si>
  <si>
    <t>68</t>
  </si>
  <si>
    <t>711199101</t>
  </si>
  <si>
    <t>Provedení těsnícího pásu do spoje dilatační nebo styčné spáry podlaha - stěna</t>
  </si>
  <si>
    <t>16</t>
  </si>
  <si>
    <t>822898132</t>
  </si>
  <si>
    <t>1,618*2+1,716*2</t>
  </si>
  <si>
    <t>69</t>
  </si>
  <si>
    <t>28355022</t>
  </si>
  <si>
    <t>páska pružná těsnící hydroizolační š do 125mm</t>
  </si>
  <si>
    <t>-1807387994</t>
  </si>
  <si>
    <t>6,668</t>
  </si>
  <si>
    <t>6,668*1,1 'Přepočtené koeficientem množství</t>
  </si>
  <si>
    <t>70</t>
  </si>
  <si>
    <t>711199102</t>
  </si>
  <si>
    <t>Provedení těsnícího koutu pro vnější nebo vnitřní roh spáry podlaha - stěna</t>
  </si>
  <si>
    <t>-1636379385</t>
  </si>
  <si>
    <t>72</t>
  </si>
  <si>
    <t>59054242</t>
  </si>
  <si>
    <t>páska pružná těsnící hydroizolační -kout</t>
  </si>
  <si>
    <t>366123058</t>
  </si>
  <si>
    <t>67</t>
  </si>
  <si>
    <t>711493112</t>
  </si>
  <si>
    <t>Izolace proti podpovrchové a tlakové vodě vodorovná těsnicí stěrkou jednosložkovou na bázi cementu</t>
  </si>
  <si>
    <t>-483745635</t>
  </si>
  <si>
    <t>73</t>
  </si>
  <si>
    <t>711493122</t>
  </si>
  <si>
    <t>Izolace proti podpovrchové a tlakové vodě svislá těsnicí stěrkou jednosložkovou na bázi cementu</t>
  </si>
  <si>
    <t>1729098235</t>
  </si>
  <si>
    <t>Koupelna - soklík a za sprchovým koutem</t>
  </si>
  <si>
    <t>(1,618*2+1,716*2)*0,1+2*2,1</t>
  </si>
  <si>
    <t>74</t>
  </si>
  <si>
    <t>998711123</t>
  </si>
  <si>
    <t>Přesun hmot tonážní pro izolace proti vodě, vlhkosti a plynům ruční v objektech v přes 12 do 24 m</t>
  </si>
  <si>
    <t>-532052088</t>
  </si>
  <si>
    <t>75</t>
  </si>
  <si>
    <t>998711129</t>
  </si>
  <si>
    <t>Příplatek k ručnímu přesunu hmot tonážnímu pro izolace proti vodě, vlhkosti a plynům za zvětšený přesun ZKD 50 m</t>
  </si>
  <si>
    <t>-1723987544</t>
  </si>
  <si>
    <t>0,035*2 'Přepočtené koeficientem množství</t>
  </si>
  <si>
    <t>721</t>
  </si>
  <si>
    <t>Zdravotechnika - vnitřní kanalizace</t>
  </si>
  <si>
    <t>77</t>
  </si>
  <si>
    <t>721170972</t>
  </si>
  <si>
    <t>Potrubí z PVC krácení trub DN 50</t>
  </si>
  <si>
    <t>1749786123</t>
  </si>
  <si>
    <t>Umyvadlo</t>
  </si>
  <si>
    <t>Dřez</t>
  </si>
  <si>
    <t>78</t>
  </si>
  <si>
    <t>721170973</t>
  </si>
  <si>
    <t>Potrubí z PVC krácení trub DN 70</t>
  </si>
  <si>
    <t>-1082998694</t>
  </si>
  <si>
    <t>Koupelna vana</t>
  </si>
  <si>
    <t>79</t>
  </si>
  <si>
    <t>721170974</t>
  </si>
  <si>
    <t>Potrubí z PVC krácení trub DN 110</t>
  </si>
  <si>
    <t>-377337471</t>
  </si>
  <si>
    <t>80</t>
  </si>
  <si>
    <t>721171803</t>
  </si>
  <si>
    <t>Demontáž potrubí z PVC D do 75</t>
  </si>
  <si>
    <t>-466695800</t>
  </si>
  <si>
    <t>Vana,umyvadlo, dřez</t>
  </si>
  <si>
    <t>81</t>
  </si>
  <si>
    <t>721171808</t>
  </si>
  <si>
    <t>Demontáž potrubí z PVC D přes 75 do 114</t>
  </si>
  <si>
    <t>-363157710</t>
  </si>
  <si>
    <t>82</t>
  </si>
  <si>
    <t>721171905</t>
  </si>
  <si>
    <t>Potrubí z PP vsazení odbočky do hrdla DN 110</t>
  </si>
  <si>
    <t>667020373</t>
  </si>
  <si>
    <t>83</t>
  </si>
  <si>
    <t>721174042</t>
  </si>
  <si>
    <t>Potrubí kanalizační z PP připojovací DN 40</t>
  </si>
  <si>
    <t>-843695055</t>
  </si>
  <si>
    <t>Umyvadlo koupelna</t>
  </si>
  <si>
    <t>2,5</t>
  </si>
  <si>
    <t>84</t>
  </si>
  <si>
    <t>721174043</t>
  </si>
  <si>
    <t>Potrubí kanalizační z PP připojovací DN 50</t>
  </si>
  <si>
    <t>779816688</t>
  </si>
  <si>
    <t>1,5</t>
  </si>
  <si>
    <t>Pračka,myčka,dřez</t>
  </si>
  <si>
    <t>85</t>
  </si>
  <si>
    <t>721174044</t>
  </si>
  <si>
    <t>Potrubí kanalizační z PP připojovací DN 75</t>
  </si>
  <si>
    <t>-1281135498</t>
  </si>
  <si>
    <t>Sprcha koupelna</t>
  </si>
  <si>
    <t>86</t>
  </si>
  <si>
    <t>721174045</t>
  </si>
  <si>
    <t>Potrubí kanalizační z PP připojovací DN 110</t>
  </si>
  <si>
    <t>1781039777</t>
  </si>
  <si>
    <t>87</t>
  </si>
  <si>
    <t>721194104</t>
  </si>
  <si>
    <t>Vyvedení a upevnění odpadních výpustek DN 40</t>
  </si>
  <si>
    <t>1253255098</t>
  </si>
  <si>
    <t>88</t>
  </si>
  <si>
    <t>721194105</t>
  </si>
  <si>
    <t>Vyvedení a upevnění odpadních výpustek DN 50</t>
  </si>
  <si>
    <t>-1597627180</t>
  </si>
  <si>
    <t>Pračka, myčka, dřez</t>
  </si>
  <si>
    <t>1+1+1</t>
  </si>
  <si>
    <t>89</t>
  </si>
  <si>
    <t>721194107</t>
  </si>
  <si>
    <t>Vyvedení a upevnění odpadních výpustek DN 70</t>
  </si>
  <si>
    <t>83543833</t>
  </si>
  <si>
    <t>Sprcha</t>
  </si>
  <si>
    <t>90</t>
  </si>
  <si>
    <t>721194109</t>
  </si>
  <si>
    <t>Vyvedení a upevnění odpadních výpustek DN 110</t>
  </si>
  <si>
    <t>1987280467</t>
  </si>
  <si>
    <t>wc</t>
  </si>
  <si>
    <t>91</t>
  </si>
  <si>
    <t>721219128</t>
  </si>
  <si>
    <t>Montáž odtokového sprchového žlabu délky do 1050 mm</t>
  </si>
  <si>
    <t>-565805734</t>
  </si>
  <si>
    <t>92</t>
  </si>
  <si>
    <t>HLE.HL050D80</t>
  </si>
  <si>
    <t>Kryt žlabu Design vhodný pro žlaby délky 800mm</t>
  </si>
  <si>
    <t>-1406484866</t>
  </si>
  <si>
    <t>93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</si>
  <si>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</si>
  <si>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</si>
  <si>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-749082591</t>
  </si>
  <si>
    <t>94</t>
  </si>
  <si>
    <t>721226512</t>
  </si>
  <si>
    <t>Zápachová uzávěrka pro pračku a myčku DN 32</t>
  </si>
  <si>
    <t>-2130248511</t>
  </si>
  <si>
    <t>Pračka, myčka</t>
  </si>
  <si>
    <t>1+1</t>
  </si>
  <si>
    <t>95</t>
  </si>
  <si>
    <t>28615689</t>
  </si>
  <si>
    <t>zátka hrdlová odpadní HTM DN 50</t>
  </si>
  <si>
    <t>1083616816</t>
  </si>
  <si>
    <t>Příprava dřez, pračka, myčka</t>
  </si>
  <si>
    <t>96</t>
  </si>
  <si>
    <t>721290111</t>
  </si>
  <si>
    <t>Zkouška těsnosti potrubí kanalizace vodou DN do 125</t>
  </si>
  <si>
    <t>1063367609</t>
  </si>
  <si>
    <t>15</t>
  </si>
  <si>
    <t>76</t>
  </si>
  <si>
    <t>725813112</t>
  </si>
  <si>
    <t>Ventil rohový pračkový G 3/4"</t>
  </si>
  <si>
    <t>1132682833</t>
  </si>
  <si>
    <t>Pračka a myčka</t>
  </si>
  <si>
    <t>97</t>
  </si>
  <si>
    <t>998721123</t>
  </si>
  <si>
    <t>Přesun hmot tonážní pro vnitřní kanalizaci ruční v objektech v přes 12 do 24 m</t>
  </si>
  <si>
    <t>-239264081</t>
  </si>
  <si>
    <t>98</t>
  </si>
  <si>
    <t>998721129</t>
  </si>
  <si>
    <t>Příplatek k ručnímu přesunu hmot tonážnímu pro vnitřní kanalizaci za zvětšený přesun ZKD 50 m</t>
  </si>
  <si>
    <t>-555094878</t>
  </si>
  <si>
    <t>0,021*2 'Přepočtené koeficientem množství</t>
  </si>
  <si>
    <t>722</t>
  </si>
  <si>
    <t>Zdravotechnika - vnitřní vodovod</t>
  </si>
  <si>
    <t>107</t>
  </si>
  <si>
    <t>722170801</t>
  </si>
  <si>
    <t>Demontáž rozvodů vody z plastů D do 25</t>
  </si>
  <si>
    <t>-1390616496</t>
  </si>
  <si>
    <t>Rozvody v koupelně</t>
  </si>
  <si>
    <t>6*2</t>
  </si>
  <si>
    <t>Rozvod WC</t>
  </si>
  <si>
    <t>Kuchyně</t>
  </si>
  <si>
    <t>2,5*2</t>
  </si>
  <si>
    <t>108</t>
  </si>
  <si>
    <t>722174022</t>
  </si>
  <si>
    <t>Potrubí vodovodní plastové PPR svar polyfúze PN 20 D 20x3,4 mm</t>
  </si>
  <si>
    <t>-2085318166</t>
  </si>
  <si>
    <t>Vodovod kuchyně</t>
  </si>
  <si>
    <t>2,5*2+2+1+1</t>
  </si>
  <si>
    <t>1,5+2*2</t>
  </si>
  <si>
    <t>7*2</t>
  </si>
  <si>
    <t>109</t>
  </si>
  <si>
    <t>722174062</t>
  </si>
  <si>
    <t>Potrubí vodovodní plastové křížení PPR svar polyfúze PN 20 D 20x3,4 mm</t>
  </si>
  <si>
    <t>803143149</t>
  </si>
  <si>
    <t>110</t>
  </si>
  <si>
    <t>722179191</t>
  </si>
  <si>
    <t>Příplatek k rozvodu vody z plastů za malý rozsah prací na zakázce do 20 m</t>
  </si>
  <si>
    <t>soubor</t>
  </si>
  <si>
    <t>-417048710</t>
  </si>
  <si>
    <t>111</t>
  </si>
  <si>
    <t>722179192</t>
  </si>
  <si>
    <t>Příplatek k rozvodu vody z plastů za potrubí do D 32 mm do 15 svarů</t>
  </si>
  <si>
    <t>-1556913008</t>
  </si>
  <si>
    <t>112</t>
  </si>
  <si>
    <t>722181231</t>
  </si>
  <si>
    <t>Ochrana vodovodního potrubí přilepenými termoizolačními trubicemi z PE tl přes 9 do 13 mm DN do 22 mm</t>
  </si>
  <si>
    <t>-1637371259</t>
  </si>
  <si>
    <t>28,5</t>
  </si>
  <si>
    <t>113</t>
  </si>
  <si>
    <t>722181812</t>
  </si>
  <si>
    <t>Demontáž plstěných pásů z trub D do 50</t>
  </si>
  <si>
    <t>-801946070</t>
  </si>
  <si>
    <t>114</t>
  </si>
  <si>
    <t>722190401</t>
  </si>
  <si>
    <t>Vyvedení a upevnění výpustku DN do 25</t>
  </si>
  <si>
    <t>-1745854995</t>
  </si>
  <si>
    <t>Kuchyně pro dřez,myčku,pračku</t>
  </si>
  <si>
    <t>2+1+1</t>
  </si>
  <si>
    <t>Koupelna umyvadlo a sprcha</t>
  </si>
  <si>
    <t>2+2</t>
  </si>
  <si>
    <t>115</t>
  </si>
  <si>
    <t>722190901</t>
  </si>
  <si>
    <t>Uzavření nebo otevření vodovodního potrubí při opravách</t>
  </si>
  <si>
    <t>-1191325494</t>
  </si>
  <si>
    <t>116</t>
  </si>
  <si>
    <t>722220152</t>
  </si>
  <si>
    <t>Nástěnka závitová plastová PPR PN 20 DN 20 x G 1/2"</t>
  </si>
  <si>
    <t>59302472</t>
  </si>
  <si>
    <t>Dřez,myčka,pračka</t>
  </si>
  <si>
    <t>Koupelna umyvadlo</t>
  </si>
  <si>
    <t>117</t>
  </si>
  <si>
    <t>722220161</t>
  </si>
  <si>
    <t>Nástěnný komplet plastový PPR PN 20 DN 20 x G 1/2"</t>
  </si>
  <si>
    <t>-1116858751</t>
  </si>
  <si>
    <t>118</t>
  </si>
  <si>
    <t>722220861</t>
  </si>
  <si>
    <t>Demontáž armatur závitových se dvěma závity G do 3/4</t>
  </si>
  <si>
    <t>2108358654</t>
  </si>
  <si>
    <t>Rohový ventil k WC, ucpávka na WC, ucpávka v šatně</t>
  </si>
  <si>
    <t>119</t>
  </si>
  <si>
    <t>722220872</t>
  </si>
  <si>
    <t>Demontáž armatur závitových se dvěma závity a šroubením G přes 3/8 do 3/4</t>
  </si>
  <si>
    <t>-733117056</t>
  </si>
  <si>
    <t>Hadička k WC</t>
  </si>
  <si>
    <t>Hadičky ke dřezu a ohřívači</t>
  </si>
  <si>
    <t>120</t>
  </si>
  <si>
    <t>722232172</t>
  </si>
  <si>
    <t>Kohout kulový rohový G 3/4" PN 42 do 185°C plnoprůtokový s vnějším a vnitřním závitem</t>
  </si>
  <si>
    <t>1119086838</t>
  </si>
  <si>
    <t>Kuchyně pro dřez</t>
  </si>
  <si>
    <t xml:space="preserve">Koupelna umyvadlo </t>
  </si>
  <si>
    <t>121</t>
  </si>
  <si>
    <t>722239101</t>
  </si>
  <si>
    <t>Montáž armatur vodovodních se dvěma závity G 1/2"</t>
  </si>
  <si>
    <t>-1746466667</t>
  </si>
  <si>
    <t>Hadice k umyvadlu, WC a bojleru</t>
  </si>
  <si>
    <t>2+1+2</t>
  </si>
  <si>
    <t>122</t>
  </si>
  <si>
    <t>55190005</t>
  </si>
  <si>
    <t>flexi hadice ohebná k baterii D 8x12mm F 1/2"xM10 500mm</t>
  </si>
  <si>
    <t>-1272302618</t>
  </si>
  <si>
    <t>430</t>
  </si>
  <si>
    <t>722240122</t>
  </si>
  <si>
    <t>Kohout kulový plastový PPR DN 20</t>
  </si>
  <si>
    <t>-638599207</t>
  </si>
  <si>
    <t>Vodoměr WC a koupelna</t>
  </si>
  <si>
    <t>431</t>
  </si>
  <si>
    <t>722260812</t>
  </si>
  <si>
    <t>Demontáž vodoměrů závitových G 3/4</t>
  </si>
  <si>
    <t>-1902764202</t>
  </si>
  <si>
    <t>432</t>
  </si>
  <si>
    <t>722260922</t>
  </si>
  <si>
    <t>Zpětná montáž vodoměrů závitových G 3/4</t>
  </si>
  <si>
    <t>761940160</t>
  </si>
  <si>
    <t>123</t>
  </si>
  <si>
    <t>722290234</t>
  </si>
  <si>
    <t>Proplach a dezinfekce vodovodního potrubí DN do 80</t>
  </si>
  <si>
    <t>638448324</t>
  </si>
  <si>
    <t>124</t>
  </si>
  <si>
    <t>722290246</t>
  </si>
  <si>
    <t>Zkouška těsnosti vodovodního potrubí plastového DN do 40</t>
  </si>
  <si>
    <t>75472312</t>
  </si>
  <si>
    <t>125</t>
  </si>
  <si>
    <t>998722123</t>
  </si>
  <si>
    <t>Přesun hmot tonážní pro vnitřní vodovod ruční v objektech v přes 12 do 24 m</t>
  </si>
  <si>
    <t>1611854560</t>
  </si>
  <si>
    <t>126</t>
  </si>
  <si>
    <t>998722129</t>
  </si>
  <si>
    <t>Příplatek k ručnímu k přesunu hmot tonážnímu pro vnitřní vodovod za zvětšený přesun ZKD 50 m</t>
  </si>
  <si>
    <t>-336358663</t>
  </si>
  <si>
    <t>0,04*2 'Přepočtené koeficientem množství</t>
  </si>
  <si>
    <t>723</t>
  </si>
  <si>
    <t>Zdravotechnika - vnitřní plynovod</t>
  </si>
  <si>
    <t>99</t>
  </si>
  <si>
    <t>722130901</t>
  </si>
  <si>
    <t>Potrubí pozinkované závitové zazátkování vývodu</t>
  </si>
  <si>
    <t>980725290</t>
  </si>
  <si>
    <t>Zazátkování plynového potrubí</t>
  </si>
  <si>
    <t>100</t>
  </si>
  <si>
    <t>31944406</t>
  </si>
  <si>
    <t>zátka litinová s vnějším závitem zinkovaná DN 1"</t>
  </si>
  <si>
    <t>297930122</t>
  </si>
  <si>
    <t>101</t>
  </si>
  <si>
    <t>723150801</t>
  </si>
  <si>
    <t>Demontáž potrubí ocelové hladké svařované D do 32</t>
  </si>
  <si>
    <t>1519232457</t>
  </si>
  <si>
    <t>2+12+5</t>
  </si>
  <si>
    <t>102</t>
  </si>
  <si>
    <t>723160804</t>
  </si>
  <si>
    <t>Demontáž přípojka k plynoměru na závit bez ochozu G 1</t>
  </si>
  <si>
    <t>pár</t>
  </si>
  <si>
    <t>-1634255348</t>
  </si>
  <si>
    <t>103</t>
  </si>
  <si>
    <t>723160831</t>
  </si>
  <si>
    <t>Demontáž rozpěrky k plynoměru G 1</t>
  </si>
  <si>
    <t>614576573</t>
  </si>
  <si>
    <t>105</t>
  </si>
  <si>
    <t>998723123</t>
  </si>
  <si>
    <t>Přesun hmot tonážní pro vnitřní plynovod ruční v objektech v přes 12 do 24 m</t>
  </si>
  <si>
    <t>1195279733</t>
  </si>
  <si>
    <t>106</t>
  </si>
  <si>
    <t>998723129</t>
  </si>
  <si>
    <t>Příplatek k ručnímu přesunu hmot tonážnímu pro vnitřní plynovod za zvětšený přesun ZKD 50 m</t>
  </si>
  <si>
    <t>-1823085258</t>
  </si>
  <si>
    <t>0,005*2 'Přepočtené koeficientem množství</t>
  </si>
  <si>
    <t>725</t>
  </si>
  <si>
    <t>Zdravotechnika - zařizovací předměty</t>
  </si>
  <si>
    <t>127</t>
  </si>
  <si>
    <t>725110811</t>
  </si>
  <si>
    <t>Demontáž klozetů splachovací s nádrží</t>
  </si>
  <si>
    <t>477945897</t>
  </si>
  <si>
    <t>128</t>
  </si>
  <si>
    <t>725119122</t>
  </si>
  <si>
    <t>Montáž klozetových mís kombi</t>
  </si>
  <si>
    <t>1551626894</t>
  </si>
  <si>
    <t>427</t>
  </si>
  <si>
    <t>H8257260002413</t>
  </si>
  <si>
    <t>Wc kombi komplet stojící Jika Lyra Plus bílá zadní odpad H8257260002413</t>
  </si>
  <si>
    <t>-208964037</t>
  </si>
  <si>
    <t>433</t>
  </si>
  <si>
    <t>725119131</t>
  </si>
  <si>
    <t>Montáž klozetových sedátek standardních</t>
  </si>
  <si>
    <t>-1646507855</t>
  </si>
  <si>
    <t>434</t>
  </si>
  <si>
    <t>6000021830</t>
  </si>
  <si>
    <t>Sedátko WC Jika Lyra Plus pro WC kombi</t>
  </si>
  <si>
    <t>152893253</t>
  </si>
  <si>
    <t>130</t>
  </si>
  <si>
    <t>725210821</t>
  </si>
  <si>
    <t>Demontáž umyvadel bez výtokových armatur</t>
  </si>
  <si>
    <t>1055030644</t>
  </si>
  <si>
    <t>131</t>
  </si>
  <si>
    <t>725219102</t>
  </si>
  <si>
    <t>Montáž umyvadla připevněného na šrouby do zdiva</t>
  </si>
  <si>
    <t>-1188623251</t>
  </si>
  <si>
    <t>428</t>
  </si>
  <si>
    <t>109620001041</t>
  </si>
  <si>
    <t>Umyvadlo Laufen Pro S 55x46,5 cm otvor pro baterii uprostřed H8109620001041</t>
  </si>
  <si>
    <t>-2087934151</t>
  </si>
  <si>
    <t>133</t>
  </si>
  <si>
    <t>725220851</t>
  </si>
  <si>
    <t>Demontáž van akrylátových</t>
  </si>
  <si>
    <t>-743216674</t>
  </si>
  <si>
    <t>134</t>
  </si>
  <si>
    <t>725244907</t>
  </si>
  <si>
    <t>Montáž zástěny sprchové rohové (sprchový kout)</t>
  </si>
  <si>
    <t>-1413345774</t>
  </si>
  <si>
    <t>425</t>
  </si>
  <si>
    <t>SIKOTEXQ90CRT</t>
  </si>
  <si>
    <t>Sprchový kout čtverec 90x90 cm SAT TEX SIKOTEXQ90CRT</t>
  </si>
  <si>
    <t>1613357047</t>
  </si>
  <si>
    <t>136</t>
  </si>
  <si>
    <t>725291653</t>
  </si>
  <si>
    <t>Montáž zásobníku toaletních papírů</t>
  </si>
  <si>
    <t>-1685895116</t>
  </si>
  <si>
    <t>137</t>
  </si>
  <si>
    <t>SATDPROJ26</t>
  </si>
  <si>
    <t>Držák toaletního papíru SAT Project chrom SATDPROJ26</t>
  </si>
  <si>
    <t>-248426527</t>
  </si>
  <si>
    <t>138</t>
  </si>
  <si>
    <t>725291666</t>
  </si>
  <si>
    <t>Montáž háčku</t>
  </si>
  <si>
    <t>867894057</t>
  </si>
  <si>
    <t>139</t>
  </si>
  <si>
    <t>SATDPROJ21</t>
  </si>
  <si>
    <t>Háček SAT Project chrom SATDPROJ21</t>
  </si>
  <si>
    <t>339016526</t>
  </si>
  <si>
    <t>140</t>
  </si>
  <si>
    <t>725310823</t>
  </si>
  <si>
    <t>Demontáž dřez jednoduchý vestavěný v kuchyňských sestavách bez výtokových armatur</t>
  </si>
  <si>
    <t>2086056472</t>
  </si>
  <si>
    <t>159</t>
  </si>
  <si>
    <t>725514802</t>
  </si>
  <si>
    <t>Demontáž ohřívač průtokový plynový přes 5 do 16 l za minutu</t>
  </si>
  <si>
    <t>-1421116774</t>
  </si>
  <si>
    <t>160</t>
  </si>
  <si>
    <t>725530823</t>
  </si>
  <si>
    <t>Demontáž ohřívač elektrický tlakový přes 50 do 200 l</t>
  </si>
  <si>
    <t>2027267778</t>
  </si>
  <si>
    <t>166</t>
  </si>
  <si>
    <t>725532116.DZD</t>
  </si>
  <si>
    <t>Elektrický ohřívač Dražice OKCE 100 zásobníkový akumulační závěsný svislý 100 l / 2 kW</t>
  </si>
  <si>
    <t>1067001996</t>
  </si>
  <si>
    <t>162</t>
  </si>
  <si>
    <t>725535212</t>
  </si>
  <si>
    <t>Ventil pojistný G 3/4"</t>
  </si>
  <si>
    <t>1444703288</t>
  </si>
  <si>
    <t>167</t>
  </si>
  <si>
    <t>725535222</t>
  </si>
  <si>
    <t>Ventil pojistný bezpečnostní souprava s redukčním ventilem a výlevkou</t>
  </si>
  <si>
    <t>992953653</t>
  </si>
  <si>
    <t>164</t>
  </si>
  <si>
    <t>725539201</t>
  </si>
  <si>
    <t>Montáž ohřívačů zásobníkových závěsných tlakových do 15 l</t>
  </si>
  <si>
    <t>-1727393839</t>
  </si>
  <si>
    <t>165</t>
  </si>
  <si>
    <t>TTM.229492</t>
  </si>
  <si>
    <t>ohřívač vody elektrický EO10P 10 l 50,6x29,6x27,6 cm, 2 kW</t>
  </si>
  <si>
    <t>1437347916</t>
  </si>
  <si>
    <t>141</t>
  </si>
  <si>
    <t>725610810</t>
  </si>
  <si>
    <t xml:space="preserve">Demontáž sporáků </t>
  </si>
  <si>
    <t>-2065266254</t>
  </si>
  <si>
    <t>142</t>
  </si>
  <si>
    <t>725819202</t>
  </si>
  <si>
    <t>Montáž ventilů nástěnných G 3/4"</t>
  </si>
  <si>
    <t>-1796607191</t>
  </si>
  <si>
    <t>429</t>
  </si>
  <si>
    <t>RR258</t>
  </si>
  <si>
    <t>Pračkový ventil Geos AGT s mezikusem RR 258 3/4 GEOS RR258</t>
  </si>
  <si>
    <t>1239868275</t>
  </si>
  <si>
    <t>144</t>
  </si>
  <si>
    <t>725820801</t>
  </si>
  <si>
    <t>Demontáž baterie nástěnné do G 3 / 4</t>
  </si>
  <si>
    <t>94292739</t>
  </si>
  <si>
    <t>Umyvadlo,vana</t>
  </si>
  <si>
    <t>157</t>
  </si>
  <si>
    <t>725820802</t>
  </si>
  <si>
    <t>Demontáž baterie stojánkové do jednoho otvoru</t>
  </si>
  <si>
    <t>751854211</t>
  </si>
  <si>
    <t>145</t>
  </si>
  <si>
    <t>725829131</t>
  </si>
  <si>
    <t>Montáž baterie umyvadlové stojánkové G 1/2" ostatní typ</t>
  </si>
  <si>
    <t>332596445</t>
  </si>
  <si>
    <t>146</t>
  </si>
  <si>
    <t>902030</t>
  </si>
  <si>
    <t>Umyvadlová baterie Novaservis Titania Cosmos s clic-clacem chrom 90203,0</t>
  </si>
  <si>
    <t>1858178843</t>
  </si>
  <si>
    <t>147</t>
  </si>
  <si>
    <t>725849411</t>
  </si>
  <si>
    <t>Montáž baterie sprchové nástěnná s nastavitelnou výškou sprchy</t>
  </si>
  <si>
    <t>-1684834417</t>
  </si>
  <si>
    <t>148</t>
  </si>
  <si>
    <t>960650E</t>
  </si>
  <si>
    <t>Sprchová baterie Novaservis Titania Fresh Eco se sprchovým setem 100 mm chrom 96065,0E</t>
  </si>
  <si>
    <t>-146269883</t>
  </si>
  <si>
    <t>150</t>
  </si>
  <si>
    <t>725859101</t>
  </si>
  <si>
    <t>Montáž ventilů odpadních do DN 32 pro zařizovací předměty</t>
  </si>
  <si>
    <t>-2014240980</t>
  </si>
  <si>
    <t>151</t>
  </si>
  <si>
    <t>50105000</t>
  </si>
  <si>
    <t>Hansgrohe soupravy Odtoková Push-Open pro 50105000</t>
  </si>
  <si>
    <t>-607044714</t>
  </si>
  <si>
    <t>152</t>
  </si>
  <si>
    <t>725860812</t>
  </si>
  <si>
    <t>Demontáž uzávěrů zápachu dvojitých</t>
  </si>
  <si>
    <t>-1365258577</t>
  </si>
  <si>
    <t>Dřez,umyvadlo,vana</t>
  </si>
  <si>
    <t>153</t>
  </si>
  <si>
    <t>725869101</t>
  </si>
  <si>
    <t>Montáž zápachových uzávěrek umyvadlových do DN 40</t>
  </si>
  <si>
    <t>812828790</t>
  </si>
  <si>
    <t>426</t>
  </si>
  <si>
    <t>SIFMLUX</t>
  </si>
  <si>
    <t>Sifon umyvadlový Optima 5/4 CR SIFMLUX</t>
  </si>
  <si>
    <t>235004071</t>
  </si>
  <si>
    <t>155</t>
  </si>
  <si>
    <t>998725123</t>
  </si>
  <si>
    <t>Přesun hmot tonážní pro zařizovací předměty ruční v objektech v přes 12 do 24 m</t>
  </si>
  <si>
    <t>-570185999</t>
  </si>
  <si>
    <t>156</t>
  </si>
  <si>
    <t>998725129</t>
  </si>
  <si>
    <t>Příplatek k ručnímu přesunu hmot tonážnímu pro zařizovací předměty za zvětšený přesun ZKD 50 m</t>
  </si>
  <si>
    <t>1697250600</t>
  </si>
  <si>
    <t>0,121*2 'Přepočtené koeficientem množství</t>
  </si>
  <si>
    <t>733</t>
  </si>
  <si>
    <t>Ústřední vytápění - rozvodné potrubí</t>
  </si>
  <si>
    <t>171</t>
  </si>
  <si>
    <t>733120815</t>
  </si>
  <si>
    <t>Demontáž potrubí ocelového hladkého D do 38</t>
  </si>
  <si>
    <t>1488603342</t>
  </si>
  <si>
    <t>172</t>
  </si>
  <si>
    <t>733221102</t>
  </si>
  <si>
    <t>Potrubí měděné měkké spojované měkkým pájením D 15x1 mm</t>
  </si>
  <si>
    <t>-1598091661</t>
  </si>
  <si>
    <t>Žebřík UT koupelna</t>
  </si>
  <si>
    <t>173</t>
  </si>
  <si>
    <t>733291101</t>
  </si>
  <si>
    <t>Zkouška těsnosti potrubí měděné D do 35x1,5</t>
  </si>
  <si>
    <t>2145885385</t>
  </si>
  <si>
    <t>174</t>
  </si>
  <si>
    <t>733291902</t>
  </si>
  <si>
    <t>Propojení potrubí měděného při opravě D 15x1 mm</t>
  </si>
  <si>
    <t>73222371</t>
  </si>
  <si>
    <t>175</t>
  </si>
  <si>
    <t>733390304</t>
  </si>
  <si>
    <t>Napuštění potrubí vytápění</t>
  </si>
  <si>
    <t>1750913436</t>
  </si>
  <si>
    <t>176</t>
  </si>
  <si>
    <t>998733123</t>
  </si>
  <si>
    <t>Přesun hmot tonážní pro rozvody potrubí ruční v objektech v přes 12 do 24 m</t>
  </si>
  <si>
    <t>1157556404</t>
  </si>
  <si>
    <t>177</t>
  </si>
  <si>
    <t>998733129</t>
  </si>
  <si>
    <t>Příplatek k ručnímu přesunu hmot tonážnímu pro rozvody potrubí za zvětšený přesun ZKD 50 m</t>
  </si>
  <si>
    <t>-836123122</t>
  </si>
  <si>
    <t>0,001*2 'Přepočtené koeficientem množství</t>
  </si>
  <si>
    <t>734</t>
  </si>
  <si>
    <t>Ústřední vytápění - armatury</t>
  </si>
  <si>
    <t>178</t>
  </si>
  <si>
    <t>734221682</t>
  </si>
  <si>
    <t>Termostatická hlavice kapalinová PN 10 do 110°C otopných těles VK</t>
  </si>
  <si>
    <t>519638225</t>
  </si>
  <si>
    <t>Koupelna žebřík</t>
  </si>
  <si>
    <t>179</t>
  </si>
  <si>
    <t>734261406</t>
  </si>
  <si>
    <t>Armatura připojovací přímá G 1/2x18 PN 10 do 110°C radiátorů typu VK</t>
  </si>
  <si>
    <t>315617811</t>
  </si>
  <si>
    <t>180</t>
  </si>
  <si>
    <t>734261734</t>
  </si>
  <si>
    <t>Šroubení regulační radiátorové přímé G 1/2x16 bez vypouštění pro adaptér</t>
  </si>
  <si>
    <t>-1989313015</t>
  </si>
  <si>
    <t>181</t>
  </si>
  <si>
    <t>998734123</t>
  </si>
  <si>
    <t>Přesun hmot tonážní pro armatury ruční v objektech v přes 12 do 24 m</t>
  </si>
  <si>
    <t>979176581</t>
  </si>
  <si>
    <t>182</t>
  </si>
  <si>
    <t>998734129</t>
  </si>
  <si>
    <t>Příplatek k ručnímu přesunu hmot tonážnímu pro armatury za zvětšený přesun ZKD 50 m</t>
  </si>
  <si>
    <t>-1550599896</t>
  </si>
  <si>
    <t>735</t>
  </si>
  <si>
    <t>Ústřední vytápění - otopná tělesa</t>
  </si>
  <si>
    <t>183</t>
  </si>
  <si>
    <t>735000912</t>
  </si>
  <si>
    <t>Vyregulování ventilu nebo kohoutu dvojregulačního s termostatickým ovládáním</t>
  </si>
  <si>
    <t>-702052769</t>
  </si>
  <si>
    <t>184</t>
  </si>
  <si>
    <t>735-1</t>
  </si>
  <si>
    <t>Zamrazení potrubí s montáží ucpávek kvůli nátěru radiátorů, pokud nelze systém pouze v bytu vypustit</t>
  </si>
  <si>
    <t>ks</t>
  </si>
  <si>
    <t>-940954329</t>
  </si>
  <si>
    <t>Při demontáži radiátorů</t>
  </si>
  <si>
    <t>Při zpětné montáži radiátorů</t>
  </si>
  <si>
    <t>185</t>
  </si>
  <si>
    <t>735111810</t>
  </si>
  <si>
    <t>Demontáž otopného tělesa litinového článkového</t>
  </si>
  <si>
    <t>545192372</t>
  </si>
  <si>
    <t>Obývací pokoj</t>
  </si>
  <si>
    <t>0,24*13</t>
  </si>
  <si>
    <t>Kuchyň</t>
  </si>
  <si>
    <t>0,24*14</t>
  </si>
  <si>
    <t>0,24*8</t>
  </si>
  <si>
    <t>186</t>
  </si>
  <si>
    <t>735117110</t>
  </si>
  <si>
    <t>Odpojení a připojení otopného tělesa litinového po nátěru</t>
  </si>
  <si>
    <t>1145910992</t>
  </si>
  <si>
    <t>187</t>
  </si>
  <si>
    <t>735118110</t>
  </si>
  <si>
    <t>Zkoušky těsnosti otopných těles litinových článkových vodou</t>
  </si>
  <si>
    <t>-1298382784</t>
  </si>
  <si>
    <t>189</t>
  </si>
  <si>
    <t>735164511</t>
  </si>
  <si>
    <t>Montáž otopného tělesa trubkového na stěnu výšky tělesa do 1500 mm</t>
  </si>
  <si>
    <t>-733938006</t>
  </si>
  <si>
    <t>190</t>
  </si>
  <si>
    <t>KRD.KLC12206000M10</t>
  </si>
  <si>
    <t>KORALUX LINEAR CLASSIC - M 1220/0600</t>
  </si>
  <si>
    <t>-1525671887</t>
  </si>
  <si>
    <t>191</t>
  </si>
  <si>
    <t>735191902</t>
  </si>
  <si>
    <t>Vyzkoušení otopných těles litinových po opravě tlakem</t>
  </si>
  <si>
    <t>-1894666325</t>
  </si>
  <si>
    <t>192</t>
  </si>
  <si>
    <t>735191904</t>
  </si>
  <si>
    <t>Vyčištění otopných těles litinových proplachem vodou</t>
  </si>
  <si>
    <t>-189544894</t>
  </si>
  <si>
    <t>193</t>
  </si>
  <si>
    <t>735191905</t>
  </si>
  <si>
    <t>Odvzdušnění otopných těles</t>
  </si>
  <si>
    <t>2145455231</t>
  </si>
  <si>
    <t>194</t>
  </si>
  <si>
    <t>735191910</t>
  </si>
  <si>
    <t>Napuštění vody do otopných těles</t>
  </si>
  <si>
    <t>-1476295427</t>
  </si>
  <si>
    <t>1,22*0,6</t>
  </si>
  <si>
    <t>195</t>
  </si>
  <si>
    <t>735192911</t>
  </si>
  <si>
    <t>Zpětná montáž otopných těles článkových litinových</t>
  </si>
  <si>
    <t>-1671730264</t>
  </si>
  <si>
    <t>196</t>
  </si>
  <si>
    <t>735494811</t>
  </si>
  <si>
    <t>Vypuštění vody z otopných těles</t>
  </si>
  <si>
    <t>2004500866</t>
  </si>
  <si>
    <t>197</t>
  </si>
  <si>
    <t>998735123</t>
  </si>
  <si>
    <t>Přesun hmot tonážní pro otopná tělesa ruční v objektech v přes 12 do 24 m</t>
  </si>
  <si>
    <t>-1158631174</t>
  </si>
  <si>
    <t>198</t>
  </si>
  <si>
    <t>998735129</t>
  </si>
  <si>
    <t>Příplatek k ručnímu přesunu hmot tonážnímu pro otopná tělesa za zvětšený přesun ZKD 50 m</t>
  </si>
  <si>
    <t>-1189133313</t>
  </si>
  <si>
    <t>0,01*2 'Přepočtené koeficientem množství</t>
  </si>
  <si>
    <t>741</t>
  </si>
  <si>
    <t>Elektroinstalace - silnoproud</t>
  </si>
  <si>
    <t>199</t>
  </si>
  <si>
    <t>741-1</t>
  </si>
  <si>
    <t>Vyřízení a zabezpečení navýšení příkonu do bytu</t>
  </si>
  <si>
    <t>-1918066527</t>
  </si>
  <si>
    <t>200</t>
  </si>
  <si>
    <t>741112001</t>
  </si>
  <si>
    <t>Montáž krabice zapuštěná plastová kruhová</t>
  </si>
  <si>
    <t>2133568327</t>
  </si>
  <si>
    <t>201</t>
  </si>
  <si>
    <t>34571521</t>
  </si>
  <si>
    <t>krabice pod omítku PVC odbočná kruhová D 70mm s víčkem a svorkovnicí</t>
  </si>
  <si>
    <t>1627952815</t>
  </si>
  <si>
    <t>202</t>
  </si>
  <si>
    <t>741112061</t>
  </si>
  <si>
    <t>Montáž krabice přístrojová zapuštěná plastová kruhová</t>
  </si>
  <si>
    <t>260597462</t>
  </si>
  <si>
    <t>203</t>
  </si>
  <si>
    <t>1188894</t>
  </si>
  <si>
    <t>KRABICE PRISTROJOVA KP 68/2 KA MELKA</t>
  </si>
  <si>
    <t>-806908730</t>
  </si>
  <si>
    <t>263</t>
  </si>
  <si>
    <t>741112801</t>
  </si>
  <si>
    <t>Demontáž elektroinstalačních lišt nástěnných vkládacích uložených pevně</t>
  </si>
  <si>
    <t>-2054500052</t>
  </si>
  <si>
    <t>8+2,5+3</t>
  </si>
  <si>
    <t>204</t>
  </si>
  <si>
    <t>741122005</t>
  </si>
  <si>
    <t>Montáž kabel Cu bez ukončení uložený pod omítku plný plochý 3x1 až 2,5 mm2 (CYKYLo)</t>
  </si>
  <si>
    <t>-487217919</t>
  </si>
  <si>
    <t>86+144</t>
  </si>
  <si>
    <t>205</t>
  </si>
  <si>
    <t>34109513</t>
  </si>
  <si>
    <t>kabel instalační plochý jádro Cu plné izolace PVC plášť PVC 450/750V (CYKYLo) 3x1,5mm2</t>
  </si>
  <si>
    <t>-1428722913</t>
  </si>
  <si>
    <t>SVĚTLA</t>
  </si>
  <si>
    <t>Světelný okruh 1</t>
  </si>
  <si>
    <t>Chodba</t>
  </si>
  <si>
    <t>Světelný okruh 2</t>
  </si>
  <si>
    <t>Pokoj</t>
  </si>
  <si>
    <t>86*1,2 'Přepočtené koeficientem množství</t>
  </si>
  <si>
    <t>206</t>
  </si>
  <si>
    <t>34109517</t>
  </si>
  <si>
    <t>kabel instalační plochý jádro Cu plné izolace PVC plášť PVC 450/750V (CYKYLo) 3x2,5mm2</t>
  </si>
  <si>
    <t>-2032014886</t>
  </si>
  <si>
    <t>ZÁSUVKY</t>
  </si>
  <si>
    <t>Samostatný přívod kuchyně myčka</t>
  </si>
  <si>
    <t xml:space="preserve">Samostatný přívod  kuchyně pračka </t>
  </si>
  <si>
    <t>Samostatný přívod kuchyně 2 dvojzásuvky linka</t>
  </si>
  <si>
    <t>14*2</t>
  </si>
  <si>
    <t>Samostatný přívod bojler</t>
  </si>
  <si>
    <t>Zásuvkový obvod 1</t>
  </si>
  <si>
    <t>Zásuvkový obvod 2</t>
  </si>
  <si>
    <t>144*1,2 'Přepočtené koeficientem množství</t>
  </si>
  <si>
    <t>207</t>
  </si>
  <si>
    <t>741122031</t>
  </si>
  <si>
    <t>Montáž kabel Cu bez ukončení uložený pod omítku plný kulatý 5x1,5 až 2,5 mm2 (CYKY)</t>
  </si>
  <si>
    <t>2112973153</t>
  </si>
  <si>
    <t>Sporák</t>
  </si>
  <si>
    <t>208</t>
  </si>
  <si>
    <t>34111094</t>
  </si>
  <si>
    <t>kabel instalační jádro Cu plné izolace PVC plášť PVC 450/750V (CYKY) 5x2,5mm2</t>
  </si>
  <si>
    <t>831799423</t>
  </si>
  <si>
    <t>15*1,2 'Přepočtené koeficientem množství</t>
  </si>
  <si>
    <t>209</t>
  </si>
  <si>
    <t>741130001</t>
  </si>
  <si>
    <t>Ukončení vodič izolovaný do 2,5mm2 v rozváděči nebo na přístroji</t>
  </si>
  <si>
    <t>222233809</t>
  </si>
  <si>
    <t>210</t>
  </si>
  <si>
    <t>741130004</t>
  </si>
  <si>
    <t>Ukončení vodič izolovaný do 6 mm2 v rozváděči nebo na přístroji</t>
  </si>
  <si>
    <t>-1385442007</t>
  </si>
  <si>
    <t>211</t>
  </si>
  <si>
    <t>741130021</t>
  </si>
  <si>
    <t>Ukončení vodič izolovaný do 2,5 mm2 na svorkovnici</t>
  </si>
  <si>
    <t>-1718163727</t>
  </si>
  <si>
    <t>212</t>
  </si>
  <si>
    <t>741-2</t>
  </si>
  <si>
    <t>Demontáž původních rozvodů elektro</t>
  </si>
  <si>
    <t>373547088</t>
  </si>
  <si>
    <t>213</t>
  </si>
  <si>
    <t>741210001</t>
  </si>
  <si>
    <t>Montáž rozvodnice oceloplechová nebo plastová běžná do 20 kg</t>
  </si>
  <si>
    <t>-589479649</t>
  </si>
  <si>
    <t>214</t>
  </si>
  <si>
    <t>35711015</t>
  </si>
  <si>
    <t>rozvodnice nástěnná, plné dveře, IP41, 24 modulárních jednotek, vč. N/pE</t>
  </si>
  <si>
    <t>969687492</t>
  </si>
  <si>
    <t>215</t>
  </si>
  <si>
    <t>741210833</t>
  </si>
  <si>
    <t>Demontáž rozvodnic plastových na povrchu s krytím do IPx4 plochou přes 0,2 m2</t>
  </si>
  <si>
    <t>-953317721</t>
  </si>
  <si>
    <t>216</t>
  </si>
  <si>
    <t>741213811</t>
  </si>
  <si>
    <t>Demontáž kabelu silového z rozvodnice průřezu žil do 4 mm2 bez zachování funkčnosti</t>
  </si>
  <si>
    <t>-639718798</t>
  </si>
  <si>
    <t>217</t>
  </si>
  <si>
    <t>741240022</t>
  </si>
  <si>
    <t>Montáž příslušenství rozvoden - tabulka pro přístroje lepená</t>
  </si>
  <si>
    <t>-460185605</t>
  </si>
  <si>
    <t>218</t>
  </si>
  <si>
    <t>741310101</t>
  </si>
  <si>
    <t>Montáž vypínač (polo)zapuštěný bezšroubové připojení 1-jednopólový</t>
  </si>
  <si>
    <t>39851411</t>
  </si>
  <si>
    <t xml:space="preserve">Obývací pokoj </t>
  </si>
  <si>
    <t>219</t>
  </si>
  <si>
    <t>8500142041</t>
  </si>
  <si>
    <t>Spínač kompletní řazení 1 ABB Tango bílá</t>
  </si>
  <si>
    <t>1606929376</t>
  </si>
  <si>
    <t>220</t>
  </si>
  <si>
    <t>ABB.355301289B1</t>
  </si>
  <si>
    <t>Spínač jednopólový, řazení 1</t>
  </si>
  <si>
    <t>1555002843</t>
  </si>
  <si>
    <t>221</t>
  </si>
  <si>
    <t>ABB.3901GA00010B1</t>
  </si>
  <si>
    <t>Rámeček jednonásobný</t>
  </si>
  <si>
    <t>-934163806</t>
  </si>
  <si>
    <t>222</t>
  </si>
  <si>
    <t>741310122</t>
  </si>
  <si>
    <t>Montáž přepínač (polo)zapuštěný bezšroubové připojení 6-střídavý</t>
  </si>
  <si>
    <t>-565817161</t>
  </si>
  <si>
    <t>223</t>
  </si>
  <si>
    <t>ABB.355306289B1</t>
  </si>
  <si>
    <t>Přepínač střídavý, řazení 6</t>
  </si>
  <si>
    <t>1168358750</t>
  </si>
  <si>
    <t>224</t>
  </si>
  <si>
    <t>ABB.3558A06340</t>
  </si>
  <si>
    <t>Přístroj přepínače střídavého, řazení 6, 6So</t>
  </si>
  <si>
    <t>-1705655736</t>
  </si>
  <si>
    <t>225</t>
  </si>
  <si>
    <t>741310401</t>
  </si>
  <si>
    <t>Montáž spínač tří/čtyřpólový nástěnný do 16 A prostředí normální</t>
  </si>
  <si>
    <t>456914166</t>
  </si>
  <si>
    <t>Kuchyň- sporák</t>
  </si>
  <si>
    <t>226</t>
  </si>
  <si>
    <t>10.627.428</t>
  </si>
  <si>
    <t>Kombinace S25 JEPF sporáková pod omítku</t>
  </si>
  <si>
    <t>1311012711</t>
  </si>
  <si>
    <t>227</t>
  </si>
  <si>
    <t>741311875</t>
  </si>
  <si>
    <t>Demontáž spínačů zapuštěných normálních do 10 A šroubových bez zachování funkčnosti do 4 svorek</t>
  </si>
  <si>
    <t>71881319</t>
  </si>
  <si>
    <t xml:space="preserve">Pokoj </t>
  </si>
  <si>
    <t>228</t>
  </si>
  <si>
    <t>741312011</t>
  </si>
  <si>
    <t>Montáž odpojovač třípólový do 500 V do 400 A bez zapojení</t>
  </si>
  <si>
    <t>-2071064257</t>
  </si>
  <si>
    <t>Hlavní vypínač</t>
  </si>
  <si>
    <t>229</t>
  </si>
  <si>
    <t>1000287288</t>
  </si>
  <si>
    <t>OEZ:42333 MSO-32-3N Vypínač RP</t>
  </si>
  <si>
    <t>1051981201</t>
  </si>
  <si>
    <t>230</t>
  </si>
  <si>
    <t>741313001</t>
  </si>
  <si>
    <t>Montáž zásuvka (polo)zapuštěná bezšroubové připojení 2P+PE se zapojením vodičů</t>
  </si>
  <si>
    <t>-189533392</t>
  </si>
  <si>
    <t>231</t>
  </si>
  <si>
    <t>ABB.55172389H3</t>
  </si>
  <si>
    <t>Zásuvka jednonásobná, chráněná</t>
  </si>
  <si>
    <t>1805692884</t>
  </si>
  <si>
    <t>Kuchyně pračka</t>
  </si>
  <si>
    <t>Kuchyně myčka</t>
  </si>
  <si>
    <t>Bojler koupelna</t>
  </si>
  <si>
    <t>Ohřívač vody pod dřezem</t>
  </si>
  <si>
    <t>232</t>
  </si>
  <si>
    <t>34555241</t>
  </si>
  <si>
    <t>přístroj zásuvky zápustné jednonásobné, krytka s clonkami, bezšroubové svorky</t>
  </si>
  <si>
    <t>936838992</t>
  </si>
  <si>
    <t>233</t>
  </si>
  <si>
    <t>741313003</t>
  </si>
  <si>
    <t>Montáž zásuvka (polo)zapuštěná bezšroubové připojení 2x(2P+PE) dvojnásobná se zapojením vodičů</t>
  </si>
  <si>
    <t>-1393465842</t>
  </si>
  <si>
    <t>234</t>
  </si>
  <si>
    <t>ABB.5513AC02357B</t>
  </si>
  <si>
    <t>Zásuvka dvojnásobná s ochr. kolíky, s clonkami, s natočenou dutinou</t>
  </si>
  <si>
    <t>-878524047</t>
  </si>
  <si>
    <t>235</t>
  </si>
  <si>
    <t>741315823</t>
  </si>
  <si>
    <t>Demontáž zásuvek domovních normálních do 16A zapuštěných šroubových bez zachování funkčnosti 2P+PE</t>
  </si>
  <si>
    <t>338120605</t>
  </si>
  <si>
    <t>236</t>
  </si>
  <si>
    <t>741320105</t>
  </si>
  <si>
    <t>Montáž jistič jednopólový nn do 25 A ve skříni</t>
  </si>
  <si>
    <t>1597056259</t>
  </si>
  <si>
    <t>2+7</t>
  </si>
  <si>
    <t>237</t>
  </si>
  <si>
    <t>35822111</t>
  </si>
  <si>
    <t>jistič 1pólový-charakteristika B 16A</t>
  </si>
  <si>
    <t>-854744958</t>
  </si>
  <si>
    <t>238</t>
  </si>
  <si>
    <t>35822109</t>
  </si>
  <si>
    <t>jistič 1pólový-charakteristika B 10A</t>
  </si>
  <si>
    <t>884674599</t>
  </si>
  <si>
    <t>Světelné okruhy</t>
  </si>
  <si>
    <t>239</t>
  </si>
  <si>
    <t>741320165</t>
  </si>
  <si>
    <t>Montáž jistič třípólový nn do 25 A ve skříni</t>
  </si>
  <si>
    <t>-1564392811</t>
  </si>
  <si>
    <t>sporák</t>
  </si>
  <si>
    <t>240</t>
  </si>
  <si>
    <t>35822401</t>
  </si>
  <si>
    <t>jistič 3pólový-charakteristika B 16A</t>
  </si>
  <si>
    <t>-1255048323</t>
  </si>
  <si>
    <t>241</t>
  </si>
  <si>
    <t>741321003</t>
  </si>
  <si>
    <t>Montáž proudových chráničů dvoupólových nn do 25 A ve skříni</t>
  </si>
  <si>
    <t>-1962255382</t>
  </si>
  <si>
    <t>242</t>
  </si>
  <si>
    <t>35889206</t>
  </si>
  <si>
    <t>chránič proudový 4pólový 25A pracovního proudu 0,03A</t>
  </si>
  <si>
    <t>-993375920</t>
  </si>
  <si>
    <t>243</t>
  </si>
  <si>
    <t>741322825</t>
  </si>
  <si>
    <t>Demontáž jistič jednopólový nn do 63 A ze skříně</t>
  </si>
  <si>
    <t>-1637486948</t>
  </si>
  <si>
    <t>244</t>
  </si>
  <si>
    <t>741330335</t>
  </si>
  <si>
    <t>Montáž objímka se žárovkou</t>
  </si>
  <si>
    <t>700245826</t>
  </si>
  <si>
    <t>Pokoj, kuchyně</t>
  </si>
  <si>
    <t>245</t>
  </si>
  <si>
    <t>34513187</t>
  </si>
  <si>
    <t>objímka žárovky E27 svorcová 13x1 keramická 1332-857 s kovovým kroužkem</t>
  </si>
  <si>
    <t>-828842473</t>
  </si>
  <si>
    <t>246</t>
  </si>
  <si>
    <t>34711210</t>
  </si>
  <si>
    <t xml:space="preserve">žárovka čirá E27/42W </t>
  </si>
  <si>
    <t>-895063211</t>
  </si>
  <si>
    <t>247</t>
  </si>
  <si>
    <t>741331032</t>
  </si>
  <si>
    <t>Montáž elektroměru třífázového bez zapojení vodičů</t>
  </si>
  <si>
    <t>-957767608</t>
  </si>
  <si>
    <t>248</t>
  </si>
  <si>
    <t>741336841</t>
  </si>
  <si>
    <t>Demontáž elektroměr jednofázový nebo třífázový</t>
  </si>
  <si>
    <t>-281183500</t>
  </si>
  <si>
    <t>250</t>
  </si>
  <si>
    <t>741370002</t>
  </si>
  <si>
    <t>Montáž svítidlo žárovkové bytové stropní přisazené 1 zdroj se sklem</t>
  </si>
  <si>
    <t>-930341560</t>
  </si>
  <si>
    <t>Koupelna, šatna, chodba,WC</t>
  </si>
  <si>
    <t>1+1+2+1</t>
  </si>
  <si>
    <t>251</t>
  </si>
  <si>
    <t>34825001</t>
  </si>
  <si>
    <t>svítidlo interiérové stropní přisazené kruhové D 200-300mm 1300-2000lm</t>
  </si>
  <si>
    <t>1380373069</t>
  </si>
  <si>
    <t>252</t>
  </si>
  <si>
    <t>741370032</t>
  </si>
  <si>
    <t>Montáž svítidlo žárovkové bytové nástěnné přisazené 1 zdroj se sklem</t>
  </si>
  <si>
    <t>-230076421</t>
  </si>
  <si>
    <t>253</t>
  </si>
  <si>
    <t>ANDREALED</t>
  </si>
  <si>
    <t>LED osvětlení Focco 26 cm chrom ANDREALED</t>
  </si>
  <si>
    <t>-964416529</t>
  </si>
  <si>
    <t>254</t>
  </si>
  <si>
    <t>741371843</t>
  </si>
  <si>
    <t>Demontáž svítidla bytového se standardní paticí přisazeného do 0,36 m2 bez zachováním funkčnosti</t>
  </si>
  <si>
    <t>-1104408271</t>
  </si>
  <si>
    <t>255</t>
  </si>
  <si>
    <t>741410071</t>
  </si>
  <si>
    <t>Montáž pospojování ochranné konstrukce ostatní vodičem do 16 mm2 uloženým volně nebo pod omítku</t>
  </si>
  <si>
    <t>-1935682668</t>
  </si>
  <si>
    <t xml:space="preserve">ochranné pospojování </t>
  </si>
  <si>
    <t>256</t>
  </si>
  <si>
    <t>34140844</t>
  </si>
  <si>
    <t>vodič propojovací jádro Cu lanované izolace PVC 450/750V (H07V-R) 1x6mm2</t>
  </si>
  <si>
    <t>-1991012388</t>
  </si>
  <si>
    <t>257</t>
  </si>
  <si>
    <t>741420021</t>
  </si>
  <si>
    <t>Montáž svorka hromosvodná se 2 šrouby</t>
  </si>
  <si>
    <t>1505224497</t>
  </si>
  <si>
    <t>258</t>
  </si>
  <si>
    <t>35441895</t>
  </si>
  <si>
    <t>svorka připojovací k připojení kovových částí</t>
  </si>
  <si>
    <t>-754900067</t>
  </si>
  <si>
    <t>koupelna, kuchyně</t>
  </si>
  <si>
    <t>259</t>
  </si>
  <si>
    <t>741810001</t>
  </si>
  <si>
    <t>Celková prohlídka elektrického rozvodu a zařízení do 100 000,- Kč</t>
  </si>
  <si>
    <t>1827133654</t>
  </si>
  <si>
    <t>260</t>
  </si>
  <si>
    <t>998741123</t>
  </si>
  <si>
    <t>Přesun hmot tonážní pro silnoproud ruční v objektech v přes 12 do 24 m</t>
  </si>
  <si>
    <t>2109168200</t>
  </si>
  <si>
    <t>261</t>
  </si>
  <si>
    <t>998741129</t>
  </si>
  <si>
    <t>Příplatek k ručnímu přesunu hmot tonážnímu pro silnoproud za zvětšený přesun ZKD 50 m</t>
  </si>
  <si>
    <t>1878685719</t>
  </si>
  <si>
    <t>0,026*2 'Přepočtené koeficientem množství</t>
  </si>
  <si>
    <t>742</t>
  </si>
  <si>
    <t>Elektroinstalace - slaboproud</t>
  </si>
  <si>
    <t>264</t>
  </si>
  <si>
    <t>742-1</t>
  </si>
  <si>
    <t>Demontáž a zpětná montáž indikátorů topných nákladů na radiátorech</t>
  </si>
  <si>
    <t>472465724</t>
  </si>
  <si>
    <t>265</t>
  </si>
  <si>
    <t>742110002</t>
  </si>
  <si>
    <t>Montáž trubek pro slaboproud plastových ohebných uložených pod omítku</t>
  </si>
  <si>
    <t>-1071684535</t>
  </si>
  <si>
    <t>266</t>
  </si>
  <si>
    <t>34571150</t>
  </si>
  <si>
    <t>trubka elektroinstalační ohebná z PH, D 13,5/18,7mm</t>
  </si>
  <si>
    <t>-202431574</t>
  </si>
  <si>
    <t>70*1,05 'Přepočtené koeficientem množství</t>
  </si>
  <si>
    <t>267</t>
  </si>
  <si>
    <t>742110506</t>
  </si>
  <si>
    <t>Montáž krabic pro slaboproud zapuštěných plastových odbočných univerzálních s víčkem</t>
  </si>
  <si>
    <t>-592358926</t>
  </si>
  <si>
    <t>268</t>
  </si>
  <si>
    <t>34571457</t>
  </si>
  <si>
    <t>krabice pod omítku PVC odbočná kruhová D 70mm s víčkem</t>
  </si>
  <si>
    <t>-1501731394</t>
  </si>
  <si>
    <t>269</t>
  </si>
  <si>
    <t>1979365917</t>
  </si>
  <si>
    <t>270</t>
  </si>
  <si>
    <t>ABB.1SLM004102A1105</t>
  </si>
  <si>
    <t>Rozvodnice zapuštěná IP41/24M, Mistral41F vč. N/PE, plná dvířka</t>
  </si>
  <si>
    <t>-2102996622</t>
  </si>
  <si>
    <t>271</t>
  </si>
  <si>
    <t>742121001</t>
  </si>
  <si>
    <t>Montáž kabelů sdělovacích pro vnitřní rozvody do 15 žil</t>
  </si>
  <si>
    <t>205830924</t>
  </si>
  <si>
    <t>35</t>
  </si>
  <si>
    <t>272</t>
  </si>
  <si>
    <t>34121301</t>
  </si>
  <si>
    <t>kabel koaxiální, jádro CU, izolace PVC, bílý, impedance 75 Ohm, pr. 7,05mm</t>
  </si>
  <si>
    <t>939925510</t>
  </si>
  <si>
    <t>35*1,1</t>
  </si>
  <si>
    <t>273</t>
  </si>
  <si>
    <t>742124003</t>
  </si>
  <si>
    <t>Montáž kabelů datových FTP, UTP, STP pro vnitřní rozvody pevně</t>
  </si>
  <si>
    <t>204471097</t>
  </si>
  <si>
    <t>274</t>
  </si>
  <si>
    <t>34121269</t>
  </si>
  <si>
    <t>kabel datový celkově stíněný Al fólií jádro Cu plné plášť PVC (F/UTP) kategorie 6</t>
  </si>
  <si>
    <t>1216497575</t>
  </si>
  <si>
    <t>35*1,2 'Přepočtené koeficientem množství</t>
  </si>
  <si>
    <t>275</t>
  </si>
  <si>
    <t>742310006</t>
  </si>
  <si>
    <t>Montáž domácího nástěnného audio/video telefonu</t>
  </si>
  <si>
    <t>-723331911</t>
  </si>
  <si>
    <t>276</t>
  </si>
  <si>
    <t>742310806</t>
  </si>
  <si>
    <t>Demontáž domácího nástěnného audio/video telefonu</t>
  </si>
  <si>
    <t>73457750</t>
  </si>
  <si>
    <t>277</t>
  </si>
  <si>
    <t>38226805</t>
  </si>
  <si>
    <t>domovní telefon s ovládáním elektrického zámku</t>
  </si>
  <si>
    <t>-1429154138</t>
  </si>
  <si>
    <t>278</t>
  </si>
  <si>
    <t>742330044</t>
  </si>
  <si>
    <t>Montáž datové zásuvky 1 až 6 pozic</t>
  </si>
  <si>
    <t>134350381</t>
  </si>
  <si>
    <t>279</t>
  </si>
  <si>
    <t>37451183</t>
  </si>
  <si>
    <t>modul zásuvkový 1xRJ45 osazený 22,5x45mm se záclonkou úhlový UTP Cat6</t>
  </si>
  <si>
    <t>631582278</t>
  </si>
  <si>
    <t>280</t>
  </si>
  <si>
    <t>34539100</t>
  </si>
  <si>
    <t>rámeček datové zásuvky pro 2 moduly 22,5x45mm</t>
  </si>
  <si>
    <t>-1625529863</t>
  </si>
  <si>
    <t>281</t>
  </si>
  <si>
    <t>742420121</t>
  </si>
  <si>
    <t>Montáž televizní zásuvky koncové nebo průběžné</t>
  </si>
  <si>
    <t>-1485653268</t>
  </si>
  <si>
    <t>282</t>
  </si>
  <si>
    <t>ABB.5011AW0303C</t>
  </si>
  <si>
    <t>Zásuvka TV+R koncová,nástěnná</t>
  </si>
  <si>
    <t>1378536950</t>
  </si>
  <si>
    <t>283</t>
  </si>
  <si>
    <t>11.002.117</t>
  </si>
  <si>
    <t>Rozbočovač EU2242P</t>
  </si>
  <si>
    <t>KS</t>
  </si>
  <si>
    <t>1641823520</t>
  </si>
  <si>
    <t>284</t>
  </si>
  <si>
    <t>998742123</t>
  </si>
  <si>
    <t>Přesun hmot tonážní pro slaboproud ruční v objektech v do 24 m</t>
  </si>
  <si>
    <t>1849580603</t>
  </si>
  <si>
    <t>285</t>
  </si>
  <si>
    <t>998742129</t>
  </si>
  <si>
    <t>Příplatek k ručnímu přesunu hmot tonážnímu pro slaboproud za zvětšený přesun ZKD 50 m</t>
  </si>
  <si>
    <t>420870892</t>
  </si>
  <si>
    <t>0,013*2 'Přepočtené koeficientem množství</t>
  </si>
  <si>
    <t>751</t>
  </si>
  <si>
    <t>Vzduchotechnika</t>
  </si>
  <si>
    <t>286</t>
  </si>
  <si>
    <t>751111011</t>
  </si>
  <si>
    <t>Montáž ventilátoru axiálního nízkotlakého nástěnného základního D do 100 mm</t>
  </si>
  <si>
    <t>1744851396</t>
  </si>
  <si>
    <t>Koupelna,WC</t>
  </si>
  <si>
    <t>287</t>
  </si>
  <si>
    <t>1702867</t>
  </si>
  <si>
    <t>VENTILATOR DALAP 100 LVZ /41102/ DOBEH</t>
  </si>
  <si>
    <t>-1441176448</t>
  </si>
  <si>
    <t>288</t>
  </si>
  <si>
    <t>751511182</t>
  </si>
  <si>
    <t>Montáž potrubí plechového skupiny I kruhového bez příruby tloušťky plechu 0,6 mm D přes 100 do 200 mm</t>
  </si>
  <si>
    <t>242928806</t>
  </si>
  <si>
    <t>Kuchyně v zazděném oknu příprava pro odsavač</t>
  </si>
  <si>
    <t>289</t>
  </si>
  <si>
    <t>751511819</t>
  </si>
  <si>
    <t>Demontáž potrubí plechového skupiny I kruhového s přírubou nebo bez příruby tloušťky plechu 0,8 mm D do 400 mm</t>
  </si>
  <si>
    <t>1938745247</t>
  </si>
  <si>
    <t>Ohřívač koupelna</t>
  </si>
  <si>
    <t>290</t>
  </si>
  <si>
    <t>998751122</t>
  </si>
  <si>
    <t>Přesun hmot tonážní pro vzduchotechniku ruční v objektech v přes 12 do 24 m</t>
  </si>
  <si>
    <t>2016977279</t>
  </si>
  <si>
    <t>291</t>
  </si>
  <si>
    <t>998751129</t>
  </si>
  <si>
    <t>Příplatek k ručnímu přesunu hmot tonážnímu pro vzduchotechniku za zvětšený přesun za ZKD 50 m</t>
  </si>
  <si>
    <t>537278399</t>
  </si>
  <si>
    <t>0,002*2 'Přepočtené koeficientem množství</t>
  </si>
  <si>
    <t>766</t>
  </si>
  <si>
    <t>Konstrukce truhlářské</t>
  </si>
  <si>
    <t>292</t>
  </si>
  <si>
    <t>766111820</t>
  </si>
  <si>
    <t>Demontáž truhlářských stěn dřevěných plných</t>
  </si>
  <si>
    <t>-1002193534</t>
  </si>
  <si>
    <t>Police ve spíži</t>
  </si>
  <si>
    <t>312</t>
  </si>
  <si>
    <t>766411811</t>
  </si>
  <si>
    <t>Demontáž truhlářského obložení stěn z panelů plochy do 1,5 m2</t>
  </si>
  <si>
    <t>418195259</t>
  </si>
  <si>
    <t>0,7*1,25</t>
  </si>
  <si>
    <t>293</t>
  </si>
  <si>
    <t>766491851</t>
  </si>
  <si>
    <t>Demontáž prahů dveří jednokřídlových</t>
  </si>
  <si>
    <t>-1270631536</t>
  </si>
  <si>
    <t>294</t>
  </si>
  <si>
    <t>766622861</t>
  </si>
  <si>
    <t>Vyvěšení křídel dřevěných nebo plastových okenních do 1,5 m2</t>
  </si>
  <si>
    <t>878506258</t>
  </si>
  <si>
    <t>295</t>
  </si>
  <si>
    <t>766660001</t>
  </si>
  <si>
    <t>Montáž dveřních křídel otvíravých jednokřídlových š do 0,8 m do ocelové zárubně</t>
  </si>
  <si>
    <t>-58673173</t>
  </si>
  <si>
    <t>Śatna</t>
  </si>
  <si>
    <t>296</t>
  </si>
  <si>
    <t>61162013</t>
  </si>
  <si>
    <t>dveře jednokřídlé voštinové povrch fóliový plné 700x1970-2100mm</t>
  </si>
  <si>
    <t>1990248241</t>
  </si>
  <si>
    <t>297</t>
  </si>
  <si>
    <t>61162020</t>
  </si>
  <si>
    <t>dveře jednokřídlé voštinové povrch fóliový částečně prosklené 800x1970-2100mm</t>
  </si>
  <si>
    <t>131796023</t>
  </si>
  <si>
    <t>298</t>
  </si>
  <si>
    <t>766660729</t>
  </si>
  <si>
    <t>Montáž dveřního interiérového kování - štítku s klikou</t>
  </si>
  <si>
    <t>-1363603539</t>
  </si>
  <si>
    <t>Šatna, pokoj, kuchyně</t>
  </si>
  <si>
    <t>299</t>
  </si>
  <si>
    <t>2154000012</t>
  </si>
  <si>
    <t>Kování štítové 72 nerez</t>
  </si>
  <si>
    <t>-661478254</t>
  </si>
  <si>
    <t>766660730</t>
  </si>
  <si>
    <t>Montáž dveřního interiérového kování - WC kliky se zámkem</t>
  </si>
  <si>
    <t>-1976451521</t>
  </si>
  <si>
    <t>301</t>
  </si>
  <si>
    <t>2154000016</t>
  </si>
  <si>
    <t xml:space="preserve">Kování štítové  WC 72 nerez</t>
  </si>
  <si>
    <t>-1644623531</t>
  </si>
  <si>
    <t>313</t>
  </si>
  <si>
    <t>766691812</t>
  </si>
  <si>
    <t>Demontáž parapetních desek dřevěných nebo plastových šířky přes 300 mm</t>
  </si>
  <si>
    <t>-1084612126</t>
  </si>
  <si>
    <t>Poličky</t>
  </si>
  <si>
    <t>302</t>
  </si>
  <si>
    <t>766691914</t>
  </si>
  <si>
    <t>Vyvěšení nebo zavěšení dřevěných křídel dveří pl do 2 m2</t>
  </si>
  <si>
    <t>593909656</t>
  </si>
  <si>
    <t>Vstupní dveře</t>
  </si>
  <si>
    <t>Koupelna, wc, pokoj,kuchyně, šatna, spíž</t>
  </si>
  <si>
    <t>1+1+1+1+1+1</t>
  </si>
  <si>
    <t>303</t>
  </si>
  <si>
    <t>766691932</t>
  </si>
  <si>
    <t>Seřízení plastového okenního nebo dveřního otvíracího a sklápěcího křídla</t>
  </si>
  <si>
    <t>-1623777936</t>
  </si>
  <si>
    <t>304</t>
  </si>
  <si>
    <t>766695212</t>
  </si>
  <si>
    <t>Montáž truhlářských prahů dveří jednokřídlových š do 10 cm</t>
  </si>
  <si>
    <t>545377127</t>
  </si>
  <si>
    <t>305</t>
  </si>
  <si>
    <t>61187136</t>
  </si>
  <si>
    <t>práh dveřní dřevěný dubový tl 20mm dl 720mm š 100mm</t>
  </si>
  <si>
    <t>-377187258</t>
  </si>
  <si>
    <t>306</t>
  </si>
  <si>
    <t>61187152</t>
  </si>
  <si>
    <t>práh dveřní dřevěný dubový tl 20mm dl 820mm š 70mm</t>
  </si>
  <si>
    <t>-1147580801</t>
  </si>
  <si>
    <t>308</t>
  </si>
  <si>
    <t>766812840</t>
  </si>
  <si>
    <t>Demontáž kuchyňských linek dřevěných nebo kovových dl přes 1,8 do 2,1 m</t>
  </si>
  <si>
    <t>673721169</t>
  </si>
  <si>
    <t>309</t>
  </si>
  <si>
    <t>766825821</t>
  </si>
  <si>
    <t>Demontáž truhlářských vestavěných skříní dvoukřídlových</t>
  </si>
  <si>
    <t>-101222436</t>
  </si>
  <si>
    <t>310</t>
  </si>
  <si>
    <t>998766122</t>
  </si>
  <si>
    <t>Přesun hmot tonážní pro kce truhlářské ruční v objektech v přes 6 do 12 m</t>
  </si>
  <si>
    <t>1552903464</t>
  </si>
  <si>
    <t>311</t>
  </si>
  <si>
    <t>998766129</t>
  </si>
  <si>
    <t>Příplatek k ručnímu přesunu hmot tonážnímu pro kce truhlářské za zvětšený přesun ZKD 50 m</t>
  </si>
  <si>
    <t>1017112297</t>
  </si>
  <si>
    <t>0,089*2 'Přepočtené koeficientem množství</t>
  </si>
  <si>
    <t>767</t>
  </si>
  <si>
    <t>Konstrukce zámečnické</t>
  </si>
  <si>
    <t>314</t>
  </si>
  <si>
    <t>767996801</t>
  </si>
  <si>
    <t>Demontáž atypických zámečnických konstrukcí rozebráním hm jednotlivých dílů do 50 kg</t>
  </si>
  <si>
    <t>kg</t>
  </si>
  <si>
    <t>-1935712749</t>
  </si>
  <si>
    <t>Garnyže</t>
  </si>
  <si>
    <t>2*10</t>
  </si>
  <si>
    <t>771</t>
  </si>
  <si>
    <t>Podlahy z dlaždic</t>
  </si>
  <si>
    <t>319</t>
  </si>
  <si>
    <t>771111011</t>
  </si>
  <si>
    <t>Vysátí podkladu před pokládkou dlažby</t>
  </si>
  <si>
    <t>1142182177</t>
  </si>
  <si>
    <t>320</t>
  </si>
  <si>
    <t>771121011</t>
  </si>
  <si>
    <t>Nátěr penetrační na podlahu</t>
  </si>
  <si>
    <t>-126451864</t>
  </si>
  <si>
    <t>321</t>
  </si>
  <si>
    <t>771151022</t>
  </si>
  <si>
    <t>Samonivelační stěrka podlah pevnosti 30 MPa tl přes 3 do 5 mm</t>
  </si>
  <si>
    <t>-1751114725</t>
  </si>
  <si>
    <t>322</t>
  </si>
  <si>
    <t>771576114</t>
  </si>
  <si>
    <t>Montáž podlah keramických velkoformátových hladkých lepených flexi rychletuhnoucím lepidlem přes 4 do 6 ks/m2</t>
  </si>
  <si>
    <t>449731749</t>
  </si>
  <si>
    <t>323</t>
  </si>
  <si>
    <t>DARSE6601</t>
  </si>
  <si>
    <t>Dlažba Rako Cemento světle šedá 30x60 cm reliéfní DARSE660.1</t>
  </si>
  <si>
    <t>925977541</t>
  </si>
  <si>
    <t>Dlažba</t>
  </si>
  <si>
    <t>3,722*1,4</t>
  </si>
  <si>
    <t>324</t>
  </si>
  <si>
    <t>771577151</t>
  </si>
  <si>
    <t>Příplatek k montáži podlah keramických do malty za plochu do 5 m2</t>
  </si>
  <si>
    <t>-1107815416</t>
  </si>
  <si>
    <t>325</t>
  </si>
  <si>
    <t>771591115</t>
  </si>
  <si>
    <t>Podlahy spárování silikonem</t>
  </si>
  <si>
    <t>1711614072</t>
  </si>
  <si>
    <t xml:space="preserve">Styk podlaha - obklad </t>
  </si>
  <si>
    <t>326</t>
  </si>
  <si>
    <t>771591121</t>
  </si>
  <si>
    <t>Podlahy separační provazec do pružných spar průměru 4 mm</t>
  </si>
  <si>
    <t>-613560637</t>
  </si>
  <si>
    <t>327</t>
  </si>
  <si>
    <t>771591251</t>
  </si>
  <si>
    <t>Izolace těsnící manžetou pro prostupy potrubí</t>
  </si>
  <si>
    <t>1771401523</t>
  </si>
  <si>
    <t>Odpad sprchový kout</t>
  </si>
  <si>
    <t>328</t>
  </si>
  <si>
    <t>771592011</t>
  </si>
  <si>
    <t>Čištění vnitřních ploch podlah nebo schodišť po položení dlažby chemickými prostředky</t>
  </si>
  <si>
    <t>-935497199</t>
  </si>
  <si>
    <t>329</t>
  </si>
  <si>
    <t>998771123</t>
  </si>
  <si>
    <t>Přesun hmot tonážní pro podlahy z dlaždic ruční v objektech v přes 12 do 24 m</t>
  </si>
  <si>
    <t>1930290922</t>
  </si>
  <si>
    <t>330</t>
  </si>
  <si>
    <t>998771129</t>
  </si>
  <si>
    <t>Příplatek k ručnímu přesunu hmot tonážnímu pro podlahy z dlaždic za zvětšený přesun ZKD 50 m</t>
  </si>
  <si>
    <t>1136541211</t>
  </si>
  <si>
    <t>0,187*2 'Přepočtené koeficientem množství</t>
  </si>
  <si>
    <t>775</t>
  </si>
  <si>
    <t>Podlahy skládané</t>
  </si>
  <si>
    <t>348</t>
  </si>
  <si>
    <t>775111116</t>
  </si>
  <si>
    <t>Odstranění zbytků lepidla z podkladu skládaných podlah broušením</t>
  </si>
  <si>
    <t>466352670</t>
  </si>
  <si>
    <t>349</t>
  </si>
  <si>
    <t>775111311</t>
  </si>
  <si>
    <t>Vysátí podkladu skládaných podlah</t>
  </si>
  <si>
    <t>-1980017928</t>
  </si>
  <si>
    <t>350</t>
  </si>
  <si>
    <t>775121321</t>
  </si>
  <si>
    <t>Neředěná penetrace savého podkladu skládaných podlah</t>
  </si>
  <si>
    <t>-1601502790</t>
  </si>
  <si>
    <t>351</t>
  </si>
  <si>
    <t>775141123</t>
  </si>
  <si>
    <t>Stěrka podlahová nivelační pro vyrovnání podkladu skládaných podlah pevnosti 30 MPa tl přes 5 do 8 mm</t>
  </si>
  <si>
    <t>-840757034</t>
  </si>
  <si>
    <t>34</t>
  </si>
  <si>
    <t>775411810</t>
  </si>
  <si>
    <t>Demontáž soklíků nebo lišt dřevěných přibíjených do suti</t>
  </si>
  <si>
    <t>415040871</t>
  </si>
  <si>
    <t>4,785*2+3,15*2+0,32*2-0,8-0,7</t>
  </si>
  <si>
    <t>3,28*2+4,2*2+0,374*2</t>
  </si>
  <si>
    <t>0,98*2</t>
  </si>
  <si>
    <t>332</t>
  </si>
  <si>
    <t>775413401</t>
  </si>
  <si>
    <t>Montáž podlahové lišty obvodové lepené</t>
  </si>
  <si>
    <t>1260551383</t>
  </si>
  <si>
    <t>Soklíky PVC podlah</t>
  </si>
  <si>
    <t>3,28*2+4,2*2+0,374*2-0,8</t>
  </si>
  <si>
    <t>1,1*2+2,6*2-01,7</t>
  </si>
  <si>
    <t>Vlysové podlahy</t>
  </si>
  <si>
    <t>333</t>
  </si>
  <si>
    <t>61418155</t>
  </si>
  <si>
    <t>lišta soklová dřevěná š 15.0 mm, h 60.0 mm</t>
  </si>
  <si>
    <t>1095243647</t>
  </si>
  <si>
    <t>32,06*1,08 'Přepočtené koeficientem množství</t>
  </si>
  <si>
    <t>334</t>
  </si>
  <si>
    <t>61418151</t>
  </si>
  <si>
    <t xml:space="preserve">lišta podlahová dřevěná  </t>
  </si>
  <si>
    <t>1912906048</t>
  </si>
  <si>
    <t>352</t>
  </si>
  <si>
    <t>775511471</t>
  </si>
  <si>
    <t>Podlahy z vlysů lepených tl do 22 mm š přes 50 do 60 mm dl přes 350 do 400 mm dub I</t>
  </si>
  <si>
    <t>80067293</t>
  </si>
  <si>
    <t>775511820</t>
  </si>
  <si>
    <t>Demontáž podlah vlysových lepených bez lišt do suti</t>
  </si>
  <si>
    <t>-698058469</t>
  </si>
  <si>
    <t>353</t>
  </si>
  <si>
    <t>775591311</t>
  </si>
  <si>
    <t>Podlahy dřevěné, základní lak</t>
  </si>
  <si>
    <t>894151180</t>
  </si>
  <si>
    <t>354</t>
  </si>
  <si>
    <t>775591312</t>
  </si>
  <si>
    <t>Podlahy dřevěné, vrchní lak pro běžnou zátěž</t>
  </si>
  <si>
    <t>32474510</t>
  </si>
  <si>
    <t>355</t>
  </si>
  <si>
    <t>775591316</t>
  </si>
  <si>
    <t>Podlahy dřevěné, mezibroušení mezi vrstvami laku</t>
  </si>
  <si>
    <t>1886988506</t>
  </si>
  <si>
    <t>(4,785*3,15-0,32*0,5-0,13*(4,785-3,101))*2</t>
  </si>
  <si>
    <t>346</t>
  </si>
  <si>
    <t>998775123</t>
  </si>
  <si>
    <t>Přesun hmot tonážní pro podlahy skládané ruční v objektech v přes 12 do 24 m</t>
  </si>
  <si>
    <t>1966403001</t>
  </si>
  <si>
    <t>347</t>
  </si>
  <si>
    <t>998775129</t>
  </si>
  <si>
    <t>Příplatek k ručnímu přesunu hmot tonážnímu pro podlahy skládané za zvětšený přesun ZKD 50 m</t>
  </si>
  <si>
    <t>-1770472949</t>
  </si>
  <si>
    <t>0,472*2 'Přepočtené koeficientem množství</t>
  </si>
  <si>
    <t>776</t>
  </si>
  <si>
    <t>Podlahy povlakové</t>
  </si>
  <si>
    <t>356</t>
  </si>
  <si>
    <t>776111115</t>
  </si>
  <si>
    <t>Broušení podkladu povlakových podlah před litím stěrky</t>
  </si>
  <si>
    <t>-1506764098</t>
  </si>
  <si>
    <t>357</t>
  </si>
  <si>
    <t>776111311</t>
  </si>
  <si>
    <t>Vysátí podkladu povlakových podlah</t>
  </si>
  <si>
    <t>-2070216162</t>
  </si>
  <si>
    <t>358</t>
  </si>
  <si>
    <t>776121321</t>
  </si>
  <si>
    <t>Neředěná penetrace savého podkladu povlakových podlah</t>
  </si>
  <si>
    <t>278003118</t>
  </si>
  <si>
    <t>359</t>
  </si>
  <si>
    <t>776141121</t>
  </si>
  <si>
    <t>Vyrovnání podkladu povlakových podlah stěrkou pevnosti 30 MPa tl do 3 mm</t>
  </si>
  <si>
    <t>596747053</t>
  </si>
  <si>
    <t>33</t>
  </si>
  <si>
    <t>776201811</t>
  </si>
  <si>
    <t>Demontáž lepených povlakových podlah bez podložky ručně</t>
  </si>
  <si>
    <t>-147197216</t>
  </si>
  <si>
    <t>361</t>
  </si>
  <si>
    <t>776231111</t>
  </si>
  <si>
    <t>Lepení lamel a čtverců z vinylu standardním lepidlem</t>
  </si>
  <si>
    <t>1034343205</t>
  </si>
  <si>
    <t>362</t>
  </si>
  <si>
    <t>FTR.31111260</t>
  </si>
  <si>
    <t>Podlahová krytina vinylové dílce Fatra Thermofix WOOD 12131-1 Dub přírodní, tl. 2,5mm, rozměr 1200x180mm</t>
  </si>
  <si>
    <t>-414871308</t>
  </si>
  <si>
    <t>25,161*1,1 'Přepočtené koeficientem množství</t>
  </si>
  <si>
    <t>363</t>
  </si>
  <si>
    <t>776410811</t>
  </si>
  <si>
    <t>Odstranění soklíků a lišt pryžových nebo plastových</t>
  </si>
  <si>
    <t>-1066166557</t>
  </si>
  <si>
    <t>364</t>
  </si>
  <si>
    <t>776421312</t>
  </si>
  <si>
    <t>Montáž přechodových šroubovaných lišt</t>
  </si>
  <si>
    <t>1300556447</t>
  </si>
  <si>
    <t>365</t>
  </si>
  <si>
    <t>55343118</t>
  </si>
  <si>
    <t>profil přechodový Al narážecí 40mm bronz</t>
  </si>
  <si>
    <t>2141655228</t>
  </si>
  <si>
    <t>2,8*1,02 'Přepočtené koeficientem množství</t>
  </si>
  <si>
    <t>366</t>
  </si>
  <si>
    <t>776991111</t>
  </si>
  <si>
    <t>Spárování silikonem</t>
  </si>
  <si>
    <t>197461731</t>
  </si>
  <si>
    <t>1,1*2+2,6*2-0,7</t>
  </si>
  <si>
    <t>367</t>
  </si>
  <si>
    <t>998776123</t>
  </si>
  <si>
    <t>Přesun hmot tonážní pro podlahy povlakové ruční v objektech v přes 12 do 24 m</t>
  </si>
  <si>
    <t>1150183521</t>
  </si>
  <si>
    <t>368</t>
  </si>
  <si>
    <t>998776129</t>
  </si>
  <si>
    <t>Příplatek k ručnímu přesunu hmot tonážnímu pro podlahy povlakové za zvětšený přesun ZKD 50 m</t>
  </si>
  <si>
    <t>-897857324</t>
  </si>
  <si>
    <t>0,227*2 'Přepočtené koeficientem množství</t>
  </si>
  <si>
    <t>781</t>
  </si>
  <si>
    <t>Dokončovací práce - obklady</t>
  </si>
  <si>
    <t>369</t>
  </si>
  <si>
    <t>781111011</t>
  </si>
  <si>
    <t>Ometení (oprášení) stěny při přípravě podkladu</t>
  </si>
  <si>
    <t>-1263437004</t>
  </si>
  <si>
    <t>(1,618+1,716*2-0,7)*2</t>
  </si>
  <si>
    <t>370</t>
  </si>
  <si>
    <t>781121011</t>
  </si>
  <si>
    <t>Nátěr penetrační na stěnu</t>
  </si>
  <si>
    <t>-730087326</t>
  </si>
  <si>
    <t>(1,618*2+1,716*2-0,7)*2</t>
  </si>
  <si>
    <t>371</t>
  </si>
  <si>
    <t>781131251</t>
  </si>
  <si>
    <t>Izolace pod obklad těsnící manžetou pro prostupy potrubí</t>
  </si>
  <si>
    <t>166144048</t>
  </si>
  <si>
    <t>Koupelna baterie sprcha</t>
  </si>
  <si>
    <t>372</t>
  </si>
  <si>
    <t>781472291</t>
  </si>
  <si>
    <t>Příplatek k montáži obkladů keramických lepených cementovým flexibilním lepidlem za plochu do 10 m2</t>
  </si>
  <si>
    <t>-1864020082</t>
  </si>
  <si>
    <t>373</t>
  </si>
  <si>
    <t>781474164</t>
  </si>
  <si>
    <t>Montáž obkladů vnitřních keramických velkoformátových z dekorů přes 4 do 6 ks/m2 lepených flexibilním lepidlem</t>
  </si>
  <si>
    <t>1543460946</t>
  </si>
  <si>
    <t>374</t>
  </si>
  <si>
    <t>88230289</t>
  </si>
  <si>
    <t>Ztratné navíc</t>
  </si>
  <si>
    <t>17,766*1,15 'Přepočtené koeficientem množství</t>
  </si>
  <si>
    <t>375</t>
  </si>
  <si>
    <t>781491011</t>
  </si>
  <si>
    <t>Montáž zrcadel plochy do 1 m2 lepených silikonovým tmelem na podkladní omítku</t>
  </si>
  <si>
    <t>-2066894278</t>
  </si>
  <si>
    <t>376</t>
  </si>
  <si>
    <t>63465126</t>
  </si>
  <si>
    <t>zrcadlo nemontované čiré tl 5mm max rozměr 3210x2250mm</t>
  </si>
  <si>
    <t>947811701</t>
  </si>
  <si>
    <t>Rozměr</t>
  </si>
  <si>
    <t>0,75*1</t>
  </si>
  <si>
    <t>0,75*1,1 'Přepočtené koeficientem množství</t>
  </si>
  <si>
    <t>377</t>
  </si>
  <si>
    <t>781491822</t>
  </si>
  <si>
    <t>Demontáž vanových dvířek plastových lepených s rámem</t>
  </si>
  <si>
    <t>1028174069</t>
  </si>
  <si>
    <t>378</t>
  </si>
  <si>
    <t>781492211</t>
  </si>
  <si>
    <t>Montáž profilů rohových lepených flexibilním cementovým lepidlem</t>
  </si>
  <si>
    <t>-107777443</t>
  </si>
  <si>
    <t>379</t>
  </si>
  <si>
    <t>781492251</t>
  </si>
  <si>
    <t>Montáž profilů ukončovacích lepených flexibilním cementovým lepidlem</t>
  </si>
  <si>
    <t>547733635</t>
  </si>
  <si>
    <t>1,618*2+1,716*2-0,7+0,86*2+1,1*2-0,7</t>
  </si>
  <si>
    <t>380</t>
  </si>
  <si>
    <t>19416005</t>
  </si>
  <si>
    <t>lišta ukončovací z eloxovaného hliníku 10mm</t>
  </si>
  <si>
    <t>1545178291</t>
  </si>
  <si>
    <t>9,188*1,2 'Přepočtené koeficientem množství</t>
  </si>
  <si>
    <t>381</t>
  </si>
  <si>
    <t>781493610</t>
  </si>
  <si>
    <t>Montáž vanových plastových dvířek lepených s uchycením na magnet</t>
  </si>
  <si>
    <t>-722401708</t>
  </si>
  <si>
    <t>Vodoměry</t>
  </si>
  <si>
    <t>382</t>
  </si>
  <si>
    <t>ALP.AVD004</t>
  </si>
  <si>
    <t>Magnetická vanová dvířka (pod obklady) výškově stavitelná</t>
  </si>
  <si>
    <t>1288518574</t>
  </si>
  <si>
    <t>383</t>
  </si>
  <si>
    <t>781495141</t>
  </si>
  <si>
    <t>Průnik obkladem kruhový do DN 30</t>
  </si>
  <si>
    <t>-132260297</t>
  </si>
  <si>
    <t>Koupelna sprchová a umyvadlová baterie</t>
  </si>
  <si>
    <t>384</t>
  </si>
  <si>
    <t>781495142</t>
  </si>
  <si>
    <t>Průnik obkladem kruhový do DN 90</t>
  </si>
  <si>
    <t>-82338745</t>
  </si>
  <si>
    <t xml:space="preserve">zásuvka a vypínače koupelna </t>
  </si>
  <si>
    <t>1+2</t>
  </si>
  <si>
    <t>Sifon umyvadlo</t>
  </si>
  <si>
    <t>385</t>
  </si>
  <si>
    <t>781495143</t>
  </si>
  <si>
    <t>Průnik obkladem kruhový přes DN 90</t>
  </si>
  <si>
    <t>-1964974842</t>
  </si>
  <si>
    <t>386</t>
  </si>
  <si>
    <t>781495211</t>
  </si>
  <si>
    <t>Čištění vnitřních ploch stěn po provedení obkladu chemickými prostředky</t>
  </si>
  <si>
    <t>17323197</t>
  </si>
  <si>
    <t>388</t>
  </si>
  <si>
    <t>998781123</t>
  </si>
  <si>
    <t>Přesun hmot tonážní pro obklady keramické ruční v objektech v přes 12 do 24 m</t>
  </si>
  <si>
    <t>305753849</t>
  </si>
  <si>
    <t>389</t>
  </si>
  <si>
    <t>998781129</t>
  </si>
  <si>
    <t>Příplatek k ručnímu přesunu hmot tonážnímu pro obklady keramické za zvětšený přesun ZKD 50 m</t>
  </si>
  <si>
    <t>356303856</t>
  </si>
  <si>
    <t>0,659*3 'Přepočtené koeficientem množství</t>
  </si>
  <si>
    <t>783</t>
  </si>
  <si>
    <t>Dokončovací práce - nátěry</t>
  </si>
  <si>
    <t>390</t>
  </si>
  <si>
    <t>783301311</t>
  </si>
  <si>
    <t>Odmaštění zámečnických konstrukcí vodou ředitelným odmašťovačem</t>
  </si>
  <si>
    <t>-115411102</t>
  </si>
  <si>
    <t>ZÁRUBNĚ</t>
  </si>
  <si>
    <t>5*0,4</t>
  </si>
  <si>
    <t>5*0,3</t>
  </si>
  <si>
    <t>391</t>
  </si>
  <si>
    <t>783301401</t>
  </si>
  <si>
    <t>Ometení zámečnických konstrukcí</t>
  </si>
  <si>
    <t>2078951988</t>
  </si>
  <si>
    <t>392</t>
  </si>
  <si>
    <t>783306805</t>
  </si>
  <si>
    <t>Odstranění nátěru ze zámečnických konstrukcí opálením</t>
  </si>
  <si>
    <t>484441389</t>
  </si>
  <si>
    <t>393</t>
  </si>
  <si>
    <t>783314101</t>
  </si>
  <si>
    <t>Základní jednonásobný syntetický nátěr zámečnických konstrukcí</t>
  </si>
  <si>
    <t>-1379957914</t>
  </si>
  <si>
    <t>394</t>
  </si>
  <si>
    <t>783315101</t>
  </si>
  <si>
    <t>Mezinátěr jednonásobný syntetický standardní zámečnických konstrukcí</t>
  </si>
  <si>
    <t>1350890235</t>
  </si>
  <si>
    <t>395</t>
  </si>
  <si>
    <t>783317101</t>
  </si>
  <si>
    <t>Krycí jednonásobný syntetický standardní nátěr zámečnických konstrukcí</t>
  </si>
  <si>
    <t>-2070154074</t>
  </si>
  <si>
    <t>396</t>
  </si>
  <si>
    <t>783342101</t>
  </si>
  <si>
    <t>Tmelení včetně přebroušení zámečnických konstrukcí polyuretanovým tmelem</t>
  </si>
  <si>
    <t>-521030145</t>
  </si>
  <si>
    <t>397</t>
  </si>
  <si>
    <t>783601341</t>
  </si>
  <si>
    <t>Odrezivění litinových otopných těles před provedením nátěru</t>
  </si>
  <si>
    <t>-431379562</t>
  </si>
  <si>
    <t>398</t>
  </si>
  <si>
    <t>783601347</t>
  </si>
  <si>
    <t>Odmaštění litinových otopných těles odmašťovačem rozpouštědlovým před provedením nátěru</t>
  </si>
  <si>
    <t>-317770791</t>
  </si>
  <si>
    <t>399</t>
  </si>
  <si>
    <t>783601441</t>
  </si>
  <si>
    <t>Ometením litinových otopných těles před provedením nátěru</t>
  </si>
  <si>
    <t>-38022551</t>
  </si>
  <si>
    <t>403</t>
  </si>
  <si>
    <t>783606862</t>
  </si>
  <si>
    <t>Odstranění nátěrů z potrubí DN do 50 mm opálením</t>
  </si>
  <si>
    <t>988844970</t>
  </si>
  <si>
    <t>Potrubí UT</t>
  </si>
  <si>
    <t>400</t>
  </si>
  <si>
    <t>783614141</t>
  </si>
  <si>
    <t>Základní jednonásobný syntetický nátěr litinových otopných těles</t>
  </si>
  <si>
    <t>1576964881</t>
  </si>
  <si>
    <t>404</t>
  </si>
  <si>
    <t>783614551</t>
  </si>
  <si>
    <t>Základní jednonásobný syntetický nátěr potrubí DN do 50 mm</t>
  </si>
  <si>
    <t>-300005974</t>
  </si>
  <si>
    <t>405</t>
  </si>
  <si>
    <t>783615551</t>
  </si>
  <si>
    <t>Mezinátěr jednonásobný syntetický nátěr potrubí DN do 50 mm</t>
  </si>
  <si>
    <t>1565673007</t>
  </si>
  <si>
    <t>401</t>
  </si>
  <si>
    <t>783617147</t>
  </si>
  <si>
    <t>Krycí dvojnásobný syntetický nátěr litinových otopných těles</t>
  </si>
  <si>
    <t>980051670</t>
  </si>
  <si>
    <t>406</t>
  </si>
  <si>
    <t>783617601</t>
  </si>
  <si>
    <t>Krycí jednonásobný syntetický nátěr potrubí DN do 50 mm</t>
  </si>
  <si>
    <t>-1802787831</t>
  </si>
  <si>
    <t>407</t>
  </si>
  <si>
    <t>783642331</t>
  </si>
  <si>
    <t>Tmelení polyuretanovým tmelem potrubí DN do 50 mm</t>
  </si>
  <si>
    <t>858949642</t>
  </si>
  <si>
    <t>402</t>
  </si>
  <si>
    <t>783652141</t>
  </si>
  <si>
    <t>Tmelení litinových otopných těles polyesterovým tmelem</t>
  </si>
  <si>
    <t>1703098136</t>
  </si>
  <si>
    <t>784</t>
  </si>
  <si>
    <t>Dokončovací práce - malby a tapety</t>
  </si>
  <si>
    <t>408</t>
  </si>
  <si>
    <t>784111001</t>
  </si>
  <si>
    <t>Oprášení (ometení ) podkladu v místnostech v do 3,80 m</t>
  </si>
  <si>
    <t>-2147354851</t>
  </si>
  <si>
    <t>STROPY</t>
  </si>
  <si>
    <t>STĚNY</t>
  </si>
  <si>
    <t>409</t>
  </si>
  <si>
    <t>784111011</t>
  </si>
  <si>
    <t>Obroušení podkladu omítnutého v místnostech v do 3,80 m</t>
  </si>
  <si>
    <t>-802948158</t>
  </si>
  <si>
    <t>410</t>
  </si>
  <si>
    <t>784121001</t>
  </si>
  <si>
    <t>Oškrabání malby v místnostech v do 3,80 m</t>
  </si>
  <si>
    <t>1680759014</t>
  </si>
  <si>
    <t>411</t>
  </si>
  <si>
    <t>784121011</t>
  </si>
  <si>
    <t>Rozmývání podkladu po oškrabání malby v místnostech v do 3,80 m</t>
  </si>
  <si>
    <t>-430281625</t>
  </si>
  <si>
    <t>412</t>
  </si>
  <si>
    <t>784131013</t>
  </si>
  <si>
    <t>Odstranění lepených tapet s makulaturou ze stěn v do 3,80 m</t>
  </si>
  <si>
    <t>-581148776</t>
  </si>
  <si>
    <t>2,4*0,6</t>
  </si>
  <si>
    <t>413</t>
  </si>
  <si>
    <t>784161001</t>
  </si>
  <si>
    <t>Tmelení spar a rohů šířky do 3 mm akrylátovým tmelem v místnostech v do 3,80 m</t>
  </si>
  <si>
    <t>-104245473</t>
  </si>
  <si>
    <t>Trhliny</t>
  </si>
  <si>
    <t>414</t>
  </si>
  <si>
    <t>784171101</t>
  </si>
  <si>
    <t>Zakrytí vnitřních podlah včetně pozdějšího odkrytí</t>
  </si>
  <si>
    <t>1017369193</t>
  </si>
  <si>
    <t>415</t>
  </si>
  <si>
    <t>28323157</t>
  </si>
  <si>
    <t>fólie pro malířské potřeby zakrývací tl 14µ 4x5m</t>
  </si>
  <si>
    <t>1042745944</t>
  </si>
  <si>
    <t>43,577*1,05 'Přepočtené koeficientem množství</t>
  </si>
  <si>
    <t>416</t>
  </si>
  <si>
    <t>784171111</t>
  </si>
  <si>
    <t>Zakrytí vnitřních ploch stěn v místnostech v do 3,80 m</t>
  </si>
  <si>
    <t>-578341195</t>
  </si>
  <si>
    <t>417</t>
  </si>
  <si>
    <t>1267017436</t>
  </si>
  <si>
    <t>20*1,05 'Přepočtené koeficientem množství</t>
  </si>
  <si>
    <t>418</t>
  </si>
  <si>
    <t>784181121</t>
  </si>
  <si>
    <t>Hloubková jednonásobná bezbarvá penetrace podkladu v místnostech v do 3,80 m</t>
  </si>
  <si>
    <t>306349349</t>
  </si>
  <si>
    <t>419</t>
  </si>
  <si>
    <t>784211101</t>
  </si>
  <si>
    <t>Dvojnásobné bílé malby ze směsí za mokra výborně oděruvzdorných v místnostech v do 3,80 m</t>
  </si>
  <si>
    <t>1493394319</t>
  </si>
  <si>
    <t>420</t>
  </si>
  <si>
    <t>784211141</t>
  </si>
  <si>
    <t>Příplatek k cenám 2x maleb ze směsí za mokra oděruvzdorných za provádění pl do 5 m2</t>
  </si>
  <si>
    <t>-424218853</t>
  </si>
  <si>
    <t>786</t>
  </si>
  <si>
    <t>Dokončovací práce - čalounické úpravy</t>
  </si>
  <si>
    <t>438</t>
  </si>
  <si>
    <t>786613210</t>
  </si>
  <si>
    <t>Montáž zastiňující rolety papírové skládané dvoudílné do oken otevíravých, sklápěcích, vyklápěcích</t>
  </si>
  <si>
    <t>-438181598</t>
  </si>
  <si>
    <t>2,43*1,31</t>
  </si>
  <si>
    <t>2,48*1,33</t>
  </si>
  <si>
    <t>439</t>
  </si>
  <si>
    <t>55346100</t>
  </si>
  <si>
    <t>žaluzie horizontální meziskelní</t>
  </si>
  <si>
    <t>-132101925</t>
  </si>
  <si>
    <t>6,481*1,05 'Přepočtené koeficientem množství</t>
  </si>
  <si>
    <t>440</t>
  </si>
  <si>
    <t>998786123</t>
  </si>
  <si>
    <t>Přesun hmot tonážní pro stínění a čalounické úpravy ruční v objektech v přes 12 do 24 m</t>
  </si>
  <si>
    <t>-1751040108</t>
  </si>
  <si>
    <t>441</t>
  </si>
  <si>
    <t>998786129</t>
  </si>
  <si>
    <t>Příplatek k ručnímu přesunu hmot tonážnímu pro stínění a čalounické úpravy za zvětšený přesun ZKD 50 m</t>
  </si>
  <si>
    <t>1383604180</t>
  </si>
  <si>
    <t>0,008*2 'Přepočtené koeficientem množství</t>
  </si>
  <si>
    <t>VRN</t>
  </si>
  <si>
    <t>Vedlejší rozpočtové náklady</t>
  </si>
  <si>
    <t>VRN3</t>
  </si>
  <si>
    <t>Zařízení staveniště</t>
  </si>
  <si>
    <t>421</t>
  </si>
  <si>
    <t>030001000</t>
  </si>
  <si>
    <t>den</t>
  </si>
  <si>
    <t>1024</t>
  </si>
  <si>
    <t>-1936951285</t>
  </si>
  <si>
    <t>VRN4</t>
  </si>
  <si>
    <t>Inženýrská činnost</t>
  </si>
  <si>
    <t>422</t>
  </si>
  <si>
    <t>044002000</t>
  </si>
  <si>
    <t>Revize plyn</t>
  </si>
  <si>
    <t>1654856264</t>
  </si>
  <si>
    <t>423</t>
  </si>
  <si>
    <t>045002000</t>
  </si>
  <si>
    <t>Kompletační a koordinační činnost</t>
  </si>
  <si>
    <t>-799918488</t>
  </si>
  <si>
    <t>VRN7</t>
  </si>
  <si>
    <t>Provozní vlivy</t>
  </si>
  <si>
    <t>424</t>
  </si>
  <si>
    <t>070001000</t>
  </si>
  <si>
    <t>-1514306264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</si>
</sst>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Bělohorská 1655-110,...'!J30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'01 - Bělohorská 1655-110,...'!P147</f>
        <v>0</v>
      </c>
      <c r="AV95" s="128">
        <f>'01 - Bělohorská 1655-110,...'!J33</f>
        <v>0</v>
      </c>
      <c r="AW95" s="128">
        <f>'01 - Bělohorská 1655-110,...'!J34</f>
        <v>0</v>
      </c>
      <c r="AX95" s="128">
        <f>'01 - Bělohorská 1655-110,...'!J35</f>
        <v>0</v>
      </c>
      <c r="AY95" s="128">
        <f>'01 - Bělohorská 1655-110,...'!J36</f>
        <v>0</v>
      </c>
      <c r="AZ95" s="128">
        <f>'01 - Bělohorská 1655-110,...'!F33</f>
        <v>0</v>
      </c>
      <c r="BA95" s="128">
        <f>'01 - Bělohorská 1655-110,...'!F34</f>
        <v>0</v>
      </c>
      <c r="BB95" s="128">
        <f>'01 - Bělohorská 1655-110,...'!F35</f>
        <v>0</v>
      </c>
      <c r="BC95" s="128">
        <f>'01 - Bělohorská 1655-110,...'!F36</f>
        <v>0</v>
      </c>
      <c r="BD95" s="130">
        <f>'01 - Bělohorská 1655-110,...'!F37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lFtTMl9YDNQ8wc32UOjq7y9Il9tvvqQgtrFzK8C5z0dYW5FSItb2dh1FusEThWn9e38HkFFSontSD/dWlNUmxw==" hashValue="RVpb/z3NpbcoW9xsw2cWyg9BVR+zWWdtFXwBit1U2990SGFkTzl2pf9bmMwxJl/ckfI+o2hIQgtx0lq7vBxLiQ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Bělohorská 1655-110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17. 4. 2024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ROUND((SUM(BE147:BE2021)),  2)</f>
        <v>0</v>
      </c>
      <c r="G33" s="38"/>
      <c r="H33" s="38"/>
      <c r="I33" s="151">
        <v>0.20999999999999999</v>
      </c>
      <c r="J33" s="150">
        <f>ROUND(((SUM(BE147:BE2021))*I33),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ROUND((SUM(BF147:BF2021)),  2)</f>
        <v>0</v>
      </c>
      <c r="G34" s="38"/>
      <c r="H34" s="38"/>
      <c r="I34" s="151">
        <v>0.12</v>
      </c>
      <c r="J34" s="150">
        <f>ROUND(((SUM(BF147:BF2021))*I34),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ROUND((SUM(BG147:BG2021)),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ROUND((SUM(BH147:BH2021)),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ROUND((SUM(BI147:BI2021)),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Bělohorská 1655/110, byt č.17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J321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J470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J478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J482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J483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J506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J578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J662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J677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J749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J765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J776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J851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J1133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J1170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J1185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J1258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J1262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J1319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J1398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J1482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J1556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J1747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J2001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J2013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J2014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J2016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J2020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122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Byty Bělohorská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84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01 - Bělohorská 1655/110, byt č.17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17. 4. 2024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123</v>
      </c>
      <c r="D146" s="190" t="s">
        <v>58</v>
      </c>
      <c r="E146" s="190" t="s">
        <v>54</v>
      </c>
      <c r="F146" s="190" t="s">
        <v>55</v>
      </c>
      <c r="G146" s="190" t="s">
        <v>124</v>
      </c>
      <c r="H146" s="190" t="s">
        <v>125</v>
      </c>
      <c r="I146" s="190" t="s">
        <v>126</v>
      </c>
      <c r="J146" s="191" t="s">
        <v>88</v>
      </c>
      <c r="K146" s="192" t="s">
        <v>127</v>
      </c>
      <c r="L146" s="193"/>
      <c r="M146" s="100" t="s">
        <v>1</v>
      </c>
      <c r="N146" s="101" t="s">
        <v>37</v>
      </c>
      <c r="O146" s="101" t="s">
        <v>128</v>
      </c>
      <c r="P146" s="101" t="s">
        <v>129</v>
      </c>
      <c r="Q146" s="101" t="s">
        <v>130</v>
      </c>
      <c r="R146" s="101" t="s">
        <v>131</v>
      </c>
      <c r="S146" s="101" t="s">
        <v>132</v>
      </c>
      <c r="T146" s="102" t="s">
        <v>133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134</v>
      </c>
      <c r="D147" s="40"/>
      <c r="E147" s="40"/>
      <c r="F147" s="40"/>
      <c r="G147" s="40"/>
      <c r="H147" s="40"/>
      <c r="I147" s="40"/>
      <c r="J147" s="194">
        <f>BK147</f>
        <v>0</v>
      </c>
      <c r="K147" s="40"/>
      <c r="L147" s="44"/>
      <c r="M147" s="103"/>
      <c r="N147" s="195"/>
      <c r="O147" s="104"/>
      <c r="P147" s="196">
        <f>P148+P482+P2013</f>
        <v>0</v>
      </c>
      <c r="Q147" s="104"/>
      <c r="R147" s="196">
        <f>R148+R482+R2013</f>
        <v>6.3291711199999998</v>
      </c>
      <c r="S147" s="104"/>
      <c r="T147" s="197">
        <f>T148+T482+T2013</f>
        <v>6.33832504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72</v>
      </c>
      <c r="AU147" s="17" t="s">
        <v>90</v>
      </c>
      <c r="BK147" s="198">
        <f>BK148+BK482+BK2013</f>
        <v>0</v>
      </c>
    </row>
    <row r="148" s="12" customFormat="1" ht="25.92" customHeight="1">
      <c r="A148" s="12"/>
      <c r="B148" s="199"/>
      <c r="C148" s="200"/>
      <c r="D148" s="201" t="s">
        <v>72</v>
      </c>
      <c r="E148" s="202" t="s">
        <v>135</v>
      </c>
      <c r="F148" s="202" t="s">
        <v>136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P149+P165+P321+P470+P478</f>
        <v>0</v>
      </c>
      <c r="Q148" s="207"/>
      <c r="R148" s="208">
        <f>R149+R165+R321+R470+R478</f>
        <v>4.0365841900000001</v>
      </c>
      <c r="S148" s="207"/>
      <c r="T148" s="209">
        <f>T149+T165+T321+T470+T478</f>
        <v>4.31693222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72</v>
      </c>
      <c r="AU148" s="211" t="s">
        <v>73</v>
      </c>
      <c r="AY148" s="210" t="s">
        <v>137</v>
      </c>
      <c r="BK148" s="212">
        <f>BK149+BK165+BK321+BK470+BK478</f>
        <v>0</v>
      </c>
    </row>
    <row r="149" s="12" customFormat="1" ht="22.8" customHeight="1">
      <c r="A149" s="12"/>
      <c r="B149" s="199"/>
      <c r="C149" s="200"/>
      <c r="D149" s="201" t="s">
        <v>72</v>
      </c>
      <c r="E149" s="213" t="s">
        <v>138</v>
      </c>
      <c r="F149" s="213" t="s">
        <v>139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SUM(P150:P164)</f>
        <v>0</v>
      </c>
      <c r="Q149" s="207"/>
      <c r="R149" s="208">
        <f>SUM(R150:R164)</f>
        <v>0.52399681999999992</v>
      </c>
      <c r="S149" s="207"/>
      <c r="T149" s="209">
        <f>SUM(T150:T164)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81</v>
      </c>
      <c r="AT149" s="211" t="s">
        <v>72</v>
      </c>
      <c r="AU149" s="211" t="s">
        <v>81</v>
      </c>
      <c r="AY149" s="210" t="s">
        <v>137</v>
      </c>
      <c r="BK149" s="212">
        <f>SUM(BK150:BK164)</f>
        <v>0</v>
      </c>
    </row>
    <row r="150" s="2" customFormat="1" ht="33" customHeight="1">
      <c r="A150" s="38"/>
      <c r="B150" s="39"/>
      <c r="C150" s="215" t="s">
        <v>140</v>
      </c>
      <c r="D150" s="215" t="s">
        <v>141</v>
      </c>
      <c r="E150" s="216" t="s">
        <v>142</v>
      </c>
      <c r="F150" s="217" t="s">
        <v>143</v>
      </c>
      <c r="G150" s="218" t="s">
        <v>144</v>
      </c>
      <c r="H150" s="219">
        <v>0.033000000000000002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39</v>
      </c>
      <c r="O150" s="91"/>
      <c r="P150" s="225">
        <f>O150*H150</f>
        <v>0</v>
      </c>
      <c r="Q150" s="225">
        <v>0.019539999999999998</v>
      </c>
      <c r="R150" s="225">
        <f>Q150*H150</f>
        <v>0.00064481999999999994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145</v>
      </c>
      <c r="AT150" s="227" t="s">
        <v>141</v>
      </c>
      <c r="AU150" s="227" t="s">
        <v>146</v>
      </c>
      <c r="AY150" s="17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146</v>
      </c>
      <c r="BK150" s="228">
        <f>ROUND(I150*H150,2)</f>
        <v>0</v>
      </c>
      <c r="BL150" s="17" t="s">
        <v>145</v>
      </c>
      <c r="BM150" s="227" t="s">
        <v>147</v>
      </c>
    </row>
    <row r="151" s="2" customFormat="1" ht="24.15" customHeight="1">
      <c r="A151" s="38"/>
      <c r="B151" s="39"/>
      <c r="C151" s="229" t="s">
        <v>148</v>
      </c>
      <c r="D151" s="229" t="s">
        <v>149</v>
      </c>
      <c r="E151" s="230" t="s">
        <v>150</v>
      </c>
      <c r="F151" s="231" t="s">
        <v>151</v>
      </c>
      <c r="G151" s="232" t="s">
        <v>144</v>
      </c>
      <c r="H151" s="233">
        <v>0.042999999999999997</v>
      </c>
      <c r="I151" s="234"/>
      <c r="J151" s="235">
        <f>ROUND(I151*H151,2)</f>
        <v>0</v>
      </c>
      <c r="K151" s="236"/>
      <c r="L151" s="237"/>
      <c r="M151" s="238" t="s">
        <v>1</v>
      </c>
      <c r="N151" s="239" t="s">
        <v>39</v>
      </c>
      <c r="O151" s="91"/>
      <c r="P151" s="225">
        <f>O151*H151</f>
        <v>0</v>
      </c>
      <c r="Q151" s="225">
        <v>1</v>
      </c>
      <c r="R151" s="225">
        <f>Q151*H151</f>
        <v>0.042999999999999997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152</v>
      </c>
      <c r="AT151" s="227" t="s">
        <v>149</v>
      </c>
      <c r="AU151" s="227" t="s">
        <v>146</v>
      </c>
      <c r="AY151" s="17" t="s">
        <v>137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146</v>
      </c>
      <c r="BK151" s="228">
        <f>ROUND(I151*H151,2)</f>
        <v>0</v>
      </c>
      <c r="BL151" s="17" t="s">
        <v>145</v>
      </c>
      <c r="BM151" s="227" t="s">
        <v>153</v>
      </c>
    </row>
    <row r="152" s="13" customFormat="1">
      <c r="A152" s="13"/>
      <c r="B152" s="240"/>
      <c r="C152" s="241"/>
      <c r="D152" s="242" t="s">
        <v>154</v>
      </c>
      <c r="E152" s="243" t="s">
        <v>1</v>
      </c>
      <c r="F152" s="244" t="s">
        <v>155</v>
      </c>
      <c r="G152" s="241"/>
      <c r="H152" s="243" t="s">
        <v>1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0" t="s">
        <v>154</v>
      </c>
      <c r="AU152" s="250" t="s">
        <v>146</v>
      </c>
      <c r="AV152" s="13" t="s">
        <v>81</v>
      </c>
      <c r="AW152" s="13" t="s">
        <v>30</v>
      </c>
      <c r="AX152" s="13" t="s">
        <v>73</v>
      </c>
      <c r="AY152" s="250" t="s">
        <v>137</v>
      </c>
    </row>
    <row r="153" s="14" customFormat="1">
      <c r="A153" s="14"/>
      <c r="B153" s="251"/>
      <c r="C153" s="252"/>
      <c r="D153" s="242" t="s">
        <v>154</v>
      </c>
      <c r="E153" s="253" t="s">
        <v>1</v>
      </c>
      <c r="F153" s="254" t="s">
        <v>156</v>
      </c>
      <c r="G153" s="252"/>
      <c r="H153" s="255">
        <v>0.042999999999999997</v>
      </c>
      <c r="I153" s="256"/>
      <c r="J153" s="252"/>
      <c r="K153" s="252"/>
      <c r="L153" s="257"/>
      <c r="M153" s="258"/>
      <c r="N153" s="259"/>
      <c r="O153" s="259"/>
      <c r="P153" s="259"/>
      <c r="Q153" s="259"/>
      <c r="R153" s="259"/>
      <c r="S153" s="259"/>
      <c r="T153" s="26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1" t="s">
        <v>154</v>
      </c>
      <c r="AU153" s="261" t="s">
        <v>146</v>
      </c>
      <c r="AV153" s="14" t="s">
        <v>146</v>
      </c>
      <c r="AW153" s="14" t="s">
        <v>30</v>
      </c>
      <c r="AX153" s="14" t="s">
        <v>73</v>
      </c>
      <c r="AY153" s="261" t="s">
        <v>137</v>
      </c>
    </row>
    <row r="154" s="15" customFormat="1">
      <c r="A154" s="15"/>
      <c r="B154" s="262"/>
      <c r="C154" s="263"/>
      <c r="D154" s="242" t="s">
        <v>154</v>
      </c>
      <c r="E154" s="264" t="s">
        <v>1</v>
      </c>
      <c r="F154" s="265" t="s">
        <v>157</v>
      </c>
      <c r="G154" s="263"/>
      <c r="H154" s="266">
        <v>0.042999999999999997</v>
      </c>
      <c r="I154" s="267"/>
      <c r="J154" s="263"/>
      <c r="K154" s="263"/>
      <c r="L154" s="268"/>
      <c r="M154" s="269"/>
      <c r="N154" s="270"/>
      <c r="O154" s="270"/>
      <c r="P154" s="270"/>
      <c r="Q154" s="270"/>
      <c r="R154" s="270"/>
      <c r="S154" s="270"/>
      <c r="T154" s="271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2" t="s">
        <v>154</v>
      </c>
      <c r="AU154" s="272" t="s">
        <v>146</v>
      </c>
      <c r="AV154" s="15" t="s">
        <v>145</v>
      </c>
      <c r="AW154" s="15" t="s">
        <v>30</v>
      </c>
      <c r="AX154" s="15" t="s">
        <v>81</v>
      </c>
      <c r="AY154" s="272" t="s">
        <v>137</v>
      </c>
    </row>
    <row r="155" s="2" customFormat="1" ht="33" customHeight="1">
      <c r="A155" s="38"/>
      <c r="B155" s="39"/>
      <c r="C155" s="215" t="s">
        <v>8</v>
      </c>
      <c r="D155" s="215" t="s">
        <v>141</v>
      </c>
      <c r="E155" s="216" t="s">
        <v>158</v>
      </c>
      <c r="F155" s="217" t="s">
        <v>159</v>
      </c>
      <c r="G155" s="218" t="s">
        <v>160</v>
      </c>
      <c r="H155" s="219">
        <v>10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39</v>
      </c>
      <c r="O155" s="91"/>
      <c r="P155" s="225">
        <f>O155*H155</f>
        <v>0</v>
      </c>
      <c r="Q155" s="225">
        <v>0.025329999999999998</v>
      </c>
      <c r="R155" s="225">
        <f>Q155*H155</f>
        <v>0.25329999999999997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145</v>
      </c>
      <c r="AT155" s="227" t="s">
        <v>141</v>
      </c>
      <c r="AU155" s="227" t="s">
        <v>146</v>
      </c>
      <c r="AY155" s="17" t="s">
        <v>137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146</v>
      </c>
      <c r="BK155" s="228">
        <f>ROUND(I155*H155,2)</f>
        <v>0</v>
      </c>
      <c r="BL155" s="17" t="s">
        <v>145</v>
      </c>
      <c r="BM155" s="227" t="s">
        <v>161</v>
      </c>
    </row>
    <row r="156" s="13" customFormat="1">
      <c r="A156" s="13"/>
      <c r="B156" s="240"/>
      <c r="C156" s="241"/>
      <c r="D156" s="242" t="s">
        <v>154</v>
      </c>
      <c r="E156" s="243" t="s">
        <v>1</v>
      </c>
      <c r="F156" s="244" t="s">
        <v>162</v>
      </c>
      <c r="G156" s="241"/>
      <c r="H156" s="243" t="s">
        <v>1</v>
      </c>
      <c r="I156" s="245"/>
      <c r="J156" s="241"/>
      <c r="K156" s="241"/>
      <c r="L156" s="246"/>
      <c r="M156" s="247"/>
      <c r="N156" s="248"/>
      <c r="O156" s="248"/>
      <c r="P156" s="248"/>
      <c r="Q156" s="248"/>
      <c r="R156" s="248"/>
      <c r="S156" s="248"/>
      <c r="T156" s="24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0" t="s">
        <v>154</v>
      </c>
      <c r="AU156" s="250" t="s">
        <v>146</v>
      </c>
      <c r="AV156" s="13" t="s">
        <v>81</v>
      </c>
      <c r="AW156" s="13" t="s">
        <v>30</v>
      </c>
      <c r="AX156" s="13" t="s">
        <v>73</v>
      </c>
      <c r="AY156" s="250" t="s">
        <v>137</v>
      </c>
    </row>
    <row r="157" s="14" customFormat="1">
      <c r="A157" s="14"/>
      <c r="B157" s="251"/>
      <c r="C157" s="252"/>
      <c r="D157" s="242" t="s">
        <v>154</v>
      </c>
      <c r="E157" s="253" t="s">
        <v>1</v>
      </c>
      <c r="F157" s="254" t="s">
        <v>152</v>
      </c>
      <c r="G157" s="252"/>
      <c r="H157" s="255">
        <v>8</v>
      </c>
      <c r="I157" s="256"/>
      <c r="J157" s="252"/>
      <c r="K157" s="252"/>
      <c r="L157" s="257"/>
      <c r="M157" s="258"/>
      <c r="N157" s="259"/>
      <c r="O157" s="259"/>
      <c r="P157" s="259"/>
      <c r="Q157" s="259"/>
      <c r="R157" s="259"/>
      <c r="S157" s="259"/>
      <c r="T157" s="26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1" t="s">
        <v>154</v>
      </c>
      <c r="AU157" s="261" t="s">
        <v>146</v>
      </c>
      <c r="AV157" s="14" t="s">
        <v>146</v>
      </c>
      <c r="AW157" s="14" t="s">
        <v>30</v>
      </c>
      <c r="AX157" s="14" t="s">
        <v>73</v>
      </c>
      <c r="AY157" s="261" t="s">
        <v>137</v>
      </c>
    </row>
    <row r="158" s="13" customFormat="1">
      <c r="A158" s="13"/>
      <c r="B158" s="240"/>
      <c r="C158" s="241"/>
      <c r="D158" s="242" t="s">
        <v>154</v>
      </c>
      <c r="E158" s="243" t="s">
        <v>1</v>
      </c>
      <c r="F158" s="244" t="s">
        <v>163</v>
      </c>
      <c r="G158" s="241"/>
      <c r="H158" s="243" t="s">
        <v>1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0" t="s">
        <v>154</v>
      </c>
      <c r="AU158" s="250" t="s">
        <v>146</v>
      </c>
      <c r="AV158" s="13" t="s">
        <v>81</v>
      </c>
      <c r="AW158" s="13" t="s">
        <v>30</v>
      </c>
      <c r="AX158" s="13" t="s">
        <v>73</v>
      </c>
      <c r="AY158" s="250" t="s">
        <v>137</v>
      </c>
    </row>
    <row r="159" s="14" customFormat="1">
      <c r="A159" s="14"/>
      <c r="B159" s="251"/>
      <c r="C159" s="252"/>
      <c r="D159" s="242" t="s">
        <v>154</v>
      </c>
      <c r="E159" s="253" t="s">
        <v>1</v>
      </c>
      <c r="F159" s="254" t="s">
        <v>146</v>
      </c>
      <c r="G159" s="252"/>
      <c r="H159" s="255">
        <v>2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1" t="s">
        <v>154</v>
      </c>
      <c r="AU159" s="261" t="s">
        <v>146</v>
      </c>
      <c r="AV159" s="14" t="s">
        <v>146</v>
      </c>
      <c r="AW159" s="14" t="s">
        <v>30</v>
      </c>
      <c r="AX159" s="14" t="s">
        <v>73</v>
      </c>
      <c r="AY159" s="261" t="s">
        <v>137</v>
      </c>
    </row>
    <row r="160" s="15" customFormat="1">
      <c r="A160" s="15"/>
      <c r="B160" s="262"/>
      <c r="C160" s="263"/>
      <c r="D160" s="242" t="s">
        <v>154</v>
      </c>
      <c r="E160" s="264" t="s">
        <v>1</v>
      </c>
      <c r="F160" s="265" t="s">
        <v>157</v>
      </c>
      <c r="G160" s="263"/>
      <c r="H160" s="266">
        <v>10</v>
      </c>
      <c r="I160" s="267"/>
      <c r="J160" s="263"/>
      <c r="K160" s="263"/>
      <c r="L160" s="268"/>
      <c r="M160" s="269"/>
      <c r="N160" s="270"/>
      <c r="O160" s="270"/>
      <c r="P160" s="270"/>
      <c r="Q160" s="270"/>
      <c r="R160" s="270"/>
      <c r="S160" s="270"/>
      <c r="T160" s="271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2" t="s">
        <v>154</v>
      </c>
      <c r="AU160" s="272" t="s">
        <v>146</v>
      </c>
      <c r="AV160" s="15" t="s">
        <v>145</v>
      </c>
      <c r="AW160" s="15" t="s">
        <v>30</v>
      </c>
      <c r="AX160" s="15" t="s">
        <v>81</v>
      </c>
      <c r="AY160" s="272" t="s">
        <v>137</v>
      </c>
    </row>
    <row r="161" s="2" customFormat="1" ht="33" customHeight="1">
      <c r="A161" s="38"/>
      <c r="B161" s="39"/>
      <c r="C161" s="215" t="s">
        <v>164</v>
      </c>
      <c r="D161" s="215" t="s">
        <v>141</v>
      </c>
      <c r="E161" s="216" t="s">
        <v>165</v>
      </c>
      <c r="F161" s="217" t="s">
        <v>166</v>
      </c>
      <c r="G161" s="218" t="s">
        <v>167</v>
      </c>
      <c r="H161" s="219">
        <v>3.6000000000000001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39</v>
      </c>
      <c r="O161" s="91"/>
      <c r="P161" s="225">
        <f>O161*H161</f>
        <v>0</v>
      </c>
      <c r="Q161" s="225">
        <v>0.063070000000000001</v>
      </c>
      <c r="R161" s="225">
        <f>Q161*H161</f>
        <v>0.227052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145</v>
      </c>
      <c r="AT161" s="227" t="s">
        <v>141</v>
      </c>
      <c r="AU161" s="227" t="s">
        <v>146</v>
      </c>
      <c r="AY161" s="17" t="s">
        <v>137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146</v>
      </c>
      <c r="BK161" s="228">
        <f>ROUND(I161*H161,2)</f>
        <v>0</v>
      </c>
      <c r="BL161" s="17" t="s">
        <v>145</v>
      </c>
      <c r="BM161" s="227" t="s">
        <v>168</v>
      </c>
    </row>
    <row r="162" s="13" customFormat="1">
      <c r="A162" s="13"/>
      <c r="B162" s="240"/>
      <c r="C162" s="241"/>
      <c r="D162" s="242" t="s">
        <v>154</v>
      </c>
      <c r="E162" s="243" t="s">
        <v>1</v>
      </c>
      <c r="F162" s="244" t="s">
        <v>169</v>
      </c>
      <c r="G162" s="241"/>
      <c r="H162" s="243" t="s">
        <v>1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0" t="s">
        <v>154</v>
      </c>
      <c r="AU162" s="250" t="s">
        <v>146</v>
      </c>
      <c r="AV162" s="13" t="s">
        <v>81</v>
      </c>
      <c r="AW162" s="13" t="s">
        <v>30</v>
      </c>
      <c r="AX162" s="13" t="s">
        <v>73</v>
      </c>
      <c r="AY162" s="250" t="s">
        <v>137</v>
      </c>
    </row>
    <row r="163" s="14" customFormat="1">
      <c r="A163" s="14"/>
      <c r="B163" s="251"/>
      <c r="C163" s="252"/>
      <c r="D163" s="242" t="s">
        <v>154</v>
      </c>
      <c r="E163" s="253" t="s">
        <v>1</v>
      </c>
      <c r="F163" s="254" t="s">
        <v>170</v>
      </c>
      <c r="G163" s="252"/>
      <c r="H163" s="255">
        <v>3.6000000000000001</v>
      </c>
      <c r="I163" s="256"/>
      <c r="J163" s="252"/>
      <c r="K163" s="252"/>
      <c r="L163" s="257"/>
      <c r="M163" s="258"/>
      <c r="N163" s="259"/>
      <c r="O163" s="259"/>
      <c r="P163" s="259"/>
      <c r="Q163" s="259"/>
      <c r="R163" s="259"/>
      <c r="S163" s="259"/>
      <c r="T163" s="26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1" t="s">
        <v>154</v>
      </c>
      <c r="AU163" s="261" t="s">
        <v>146</v>
      </c>
      <c r="AV163" s="14" t="s">
        <v>146</v>
      </c>
      <c r="AW163" s="14" t="s">
        <v>30</v>
      </c>
      <c r="AX163" s="14" t="s">
        <v>73</v>
      </c>
      <c r="AY163" s="261" t="s">
        <v>137</v>
      </c>
    </row>
    <row r="164" s="15" customFormat="1">
      <c r="A164" s="15"/>
      <c r="B164" s="262"/>
      <c r="C164" s="263"/>
      <c r="D164" s="242" t="s">
        <v>154</v>
      </c>
      <c r="E164" s="264" t="s">
        <v>1</v>
      </c>
      <c r="F164" s="265" t="s">
        <v>157</v>
      </c>
      <c r="G164" s="263"/>
      <c r="H164" s="266">
        <v>3.6000000000000001</v>
      </c>
      <c r="I164" s="267"/>
      <c r="J164" s="263"/>
      <c r="K164" s="263"/>
      <c r="L164" s="268"/>
      <c r="M164" s="269"/>
      <c r="N164" s="270"/>
      <c r="O164" s="270"/>
      <c r="P164" s="270"/>
      <c r="Q164" s="270"/>
      <c r="R164" s="270"/>
      <c r="S164" s="270"/>
      <c r="T164" s="27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2" t="s">
        <v>154</v>
      </c>
      <c r="AU164" s="272" t="s">
        <v>146</v>
      </c>
      <c r="AV164" s="15" t="s">
        <v>145</v>
      </c>
      <c r="AW164" s="15" t="s">
        <v>30</v>
      </c>
      <c r="AX164" s="15" t="s">
        <v>81</v>
      </c>
      <c r="AY164" s="272" t="s">
        <v>137</v>
      </c>
    </row>
    <row r="165" s="12" customFormat="1" ht="22.8" customHeight="1">
      <c r="A165" s="12"/>
      <c r="B165" s="199"/>
      <c r="C165" s="200"/>
      <c r="D165" s="201" t="s">
        <v>72</v>
      </c>
      <c r="E165" s="213" t="s">
        <v>171</v>
      </c>
      <c r="F165" s="213" t="s">
        <v>172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SUM(P166:P320)</f>
        <v>0</v>
      </c>
      <c r="Q165" s="207"/>
      <c r="R165" s="208">
        <f>SUM(R166:R320)</f>
        <v>3.5016992800000004</v>
      </c>
      <c r="S165" s="207"/>
      <c r="T165" s="209">
        <f>SUM(T166:T320)</f>
        <v>0.0027042199999999998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81</v>
      </c>
      <c r="AT165" s="211" t="s">
        <v>72</v>
      </c>
      <c r="AU165" s="211" t="s">
        <v>81</v>
      </c>
      <c r="AY165" s="210" t="s">
        <v>137</v>
      </c>
      <c r="BK165" s="212">
        <f>SUM(BK166:BK320)</f>
        <v>0</v>
      </c>
    </row>
    <row r="166" s="2" customFormat="1" ht="24.15" customHeight="1">
      <c r="A166" s="38"/>
      <c r="B166" s="39"/>
      <c r="C166" s="215" t="s">
        <v>81</v>
      </c>
      <c r="D166" s="215" t="s">
        <v>141</v>
      </c>
      <c r="E166" s="216" t="s">
        <v>173</v>
      </c>
      <c r="F166" s="217" t="s">
        <v>174</v>
      </c>
      <c r="G166" s="218" t="s">
        <v>167</v>
      </c>
      <c r="H166" s="219">
        <v>43.576999999999998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39</v>
      </c>
      <c r="O166" s="91"/>
      <c r="P166" s="225">
        <f>O166*H166</f>
        <v>0</v>
      </c>
      <c r="Q166" s="225">
        <v>0.00025999999999999998</v>
      </c>
      <c r="R166" s="225">
        <f>Q166*H166</f>
        <v>0.011330019999999998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145</v>
      </c>
      <c r="AT166" s="227" t="s">
        <v>141</v>
      </c>
      <c r="AU166" s="227" t="s">
        <v>146</v>
      </c>
      <c r="AY166" s="17" t="s">
        <v>137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146</v>
      </c>
      <c r="BK166" s="228">
        <f>ROUND(I166*H166,2)</f>
        <v>0</v>
      </c>
      <c r="BL166" s="17" t="s">
        <v>145</v>
      </c>
      <c r="BM166" s="227" t="s">
        <v>175</v>
      </c>
    </row>
    <row r="167" s="13" customFormat="1">
      <c r="A167" s="13"/>
      <c r="B167" s="240"/>
      <c r="C167" s="241"/>
      <c r="D167" s="242" t="s">
        <v>154</v>
      </c>
      <c r="E167" s="243" t="s">
        <v>1</v>
      </c>
      <c r="F167" s="244" t="s">
        <v>176</v>
      </c>
      <c r="G167" s="241"/>
      <c r="H167" s="243" t="s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0" t="s">
        <v>154</v>
      </c>
      <c r="AU167" s="250" t="s">
        <v>146</v>
      </c>
      <c r="AV167" s="13" t="s">
        <v>81</v>
      </c>
      <c r="AW167" s="13" t="s">
        <v>30</v>
      </c>
      <c r="AX167" s="13" t="s">
        <v>73</v>
      </c>
      <c r="AY167" s="250" t="s">
        <v>137</v>
      </c>
    </row>
    <row r="168" s="14" customFormat="1">
      <c r="A168" s="14"/>
      <c r="B168" s="251"/>
      <c r="C168" s="252"/>
      <c r="D168" s="242" t="s">
        <v>154</v>
      </c>
      <c r="E168" s="253" t="s">
        <v>1</v>
      </c>
      <c r="F168" s="254" t="s">
        <v>177</v>
      </c>
      <c r="G168" s="252"/>
      <c r="H168" s="255">
        <v>7.484</v>
      </c>
      <c r="I168" s="256"/>
      <c r="J168" s="252"/>
      <c r="K168" s="252"/>
      <c r="L168" s="257"/>
      <c r="M168" s="258"/>
      <c r="N168" s="259"/>
      <c r="O168" s="259"/>
      <c r="P168" s="259"/>
      <c r="Q168" s="259"/>
      <c r="R168" s="259"/>
      <c r="S168" s="259"/>
      <c r="T168" s="26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1" t="s">
        <v>154</v>
      </c>
      <c r="AU168" s="261" t="s">
        <v>146</v>
      </c>
      <c r="AV168" s="14" t="s">
        <v>146</v>
      </c>
      <c r="AW168" s="14" t="s">
        <v>30</v>
      </c>
      <c r="AX168" s="14" t="s">
        <v>73</v>
      </c>
      <c r="AY168" s="261" t="s">
        <v>137</v>
      </c>
    </row>
    <row r="169" s="13" customFormat="1">
      <c r="A169" s="13"/>
      <c r="B169" s="240"/>
      <c r="C169" s="241"/>
      <c r="D169" s="242" t="s">
        <v>154</v>
      </c>
      <c r="E169" s="243" t="s">
        <v>1</v>
      </c>
      <c r="F169" s="244" t="s">
        <v>178</v>
      </c>
      <c r="G169" s="241"/>
      <c r="H169" s="243" t="s">
        <v>1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0" t="s">
        <v>154</v>
      </c>
      <c r="AU169" s="250" t="s">
        <v>146</v>
      </c>
      <c r="AV169" s="13" t="s">
        <v>81</v>
      </c>
      <c r="AW169" s="13" t="s">
        <v>30</v>
      </c>
      <c r="AX169" s="13" t="s">
        <v>73</v>
      </c>
      <c r="AY169" s="250" t="s">
        <v>137</v>
      </c>
    </row>
    <row r="170" s="14" customFormat="1">
      <c r="A170" s="14"/>
      <c r="B170" s="251"/>
      <c r="C170" s="252"/>
      <c r="D170" s="242" t="s">
        <v>154</v>
      </c>
      <c r="E170" s="253" t="s">
        <v>1</v>
      </c>
      <c r="F170" s="254" t="s">
        <v>179</v>
      </c>
      <c r="G170" s="252"/>
      <c r="H170" s="255">
        <v>2.8599999999999999</v>
      </c>
      <c r="I170" s="256"/>
      <c r="J170" s="252"/>
      <c r="K170" s="252"/>
      <c r="L170" s="257"/>
      <c r="M170" s="258"/>
      <c r="N170" s="259"/>
      <c r="O170" s="259"/>
      <c r="P170" s="259"/>
      <c r="Q170" s="259"/>
      <c r="R170" s="259"/>
      <c r="S170" s="259"/>
      <c r="T170" s="26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1" t="s">
        <v>154</v>
      </c>
      <c r="AU170" s="261" t="s">
        <v>146</v>
      </c>
      <c r="AV170" s="14" t="s">
        <v>146</v>
      </c>
      <c r="AW170" s="14" t="s">
        <v>30</v>
      </c>
      <c r="AX170" s="14" t="s">
        <v>73</v>
      </c>
      <c r="AY170" s="261" t="s">
        <v>137</v>
      </c>
    </row>
    <row r="171" s="13" customFormat="1">
      <c r="A171" s="13"/>
      <c r="B171" s="240"/>
      <c r="C171" s="241"/>
      <c r="D171" s="242" t="s">
        <v>154</v>
      </c>
      <c r="E171" s="243" t="s">
        <v>1</v>
      </c>
      <c r="F171" s="244" t="s">
        <v>180</v>
      </c>
      <c r="G171" s="241"/>
      <c r="H171" s="243" t="s">
        <v>1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0" t="s">
        <v>154</v>
      </c>
      <c r="AU171" s="250" t="s">
        <v>146</v>
      </c>
      <c r="AV171" s="13" t="s">
        <v>81</v>
      </c>
      <c r="AW171" s="13" t="s">
        <v>30</v>
      </c>
      <c r="AX171" s="13" t="s">
        <v>73</v>
      </c>
      <c r="AY171" s="250" t="s">
        <v>137</v>
      </c>
    </row>
    <row r="172" s="14" customFormat="1">
      <c r="A172" s="14"/>
      <c r="B172" s="251"/>
      <c r="C172" s="252"/>
      <c r="D172" s="242" t="s">
        <v>154</v>
      </c>
      <c r="E172" s="253" t="s">
        <v>1</v>
      </c>
      <c r="F172" s="254" t="s">
        <v>181</v>
      </c>
      <c r="G172" s="252"/>
      <c r="H172" s="255">
        <v>0.94599999999999995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1" t="s">
        <v>154</v>
      </c>
      <c r="AU172" s="261" t="s">
        <v>146</v>
      </c>
      <c r="AV172" s="14" t="s">
        <v>146</v>
      </c>
      <c r="AW172" s="14" t="s">
        <v>30</v>
      </c>
      <c r="AX172" s="14" t="s">
        <v>73</v>
      </c>
      <c r="AY172" s="261" t="s">
        <v>137</v>
      </c>
    </row>
    <row r="173" s="13" customFormat="1">
      <c r="A173" s="13"/>
      <c r="B173" s="240"/>
      <c r="C173" s="241"/>
      <c r="D173" s="242" t="s">
        <v>154</v>
      </c>
      <c r="E173" s="243" t="s">
        <v>1</v>
      </c>
      <c r="F173" s="244" t="s">
        <v>182</v>
      </c>
      <c r="G173" s="241"/>
      <c r="H173" s="243" t="s">
        <v>1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0" t="s">
        <v>154</v>
      </c>
      <c r="AU173" s="250" t="s">
        <v>146</v>
      </c>
      <c r="AV173" s="13" t="s">
        <v>81</v>
      </c>
      <c r="AW173" s="13" t="s">
        <v>30</v>
      </c>
      <c r="AX173" s="13" t="s">
        <v>73</v>
      </c>
      <c r="AY173" s="250" t="s">
        <v>137</v>
      </c>
    </row>
    <row r="174" s="14" customFormat="1">
      <c r="A174" s="14"/>
      <c r="B174" s="251"/>
      <c r="C174" s="252"/>
      <c r="D174" s="242" t="s">
        <v>154</v>
      </c>
      <c r="E174" s="253" t="s">
        <v>1</v>
      </c>
      <c r="F174" s="254" t="s">
        <v>183</v>
      </c>
      <c r="G174" s="252"/>
      <c r="H174" s="255">
        <v>2.7759999999999998</v>
      </c>
      <c r="I174" s="256"/>
      <c r="J174" s="252"/>
      <c r="K174" s="252"/>
      <c r="L174" s="257"/>
      <c r="M174" s="258"/>
      <c r="N174" s="259"/>
      <c r="O174" s="259"/>
      <c r="P174" s="259"/>
      <c r="Q174" s="259"/>
      <c r="R174" s="259"/>
      <c r="S174" s="259"/>
      <c r="T174" s="26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1" t="s">
        <v>154</v>
      </c>
      <c r="AU174" s="261" t="s">
        <v>146</v>
      </c>
      <c r="AV174" s="14" t="s">
        <v>146</v>
      </c>
      <c r="AW174" s="14" t="s">
        <v>30</v>
      </c>
      <c r="AX174" s="14" t="s">
        <v>73</v>
      </c>
      <c r="AY174" s="261" t="s">
        <v>137</v>
      </c>
    </row>
    <row r="175" s="13" customFormat="1">
      <c r="A175" s="13"/>
      <c r="B175" s="240"/>
      <c r="C175" s="241"/>
      <c r="D175" s="242" t="s">
        <v>154</v>
      </c>
      <c r="E175" s="243" t="s">
        <v>1</v>
      </c>
      <c r="F175" s="244" t="s">
        <v>184</v>
      </c>
      <c r="G175" s="241"/>
      <c r="H175" s="243" t="s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0" t="s">
        <v>154</v>
      </c>
      <c r="AU175" s="250" t="s">
        <v>146</v>
      </c>
      <c r="AV175" s="13" t="s">
        <v>81</v>
      </c>
      <c r="AW175" s="13" t="s">
        <v>30</v>
      </c>
      <c r="AX175" s="13" t="s">
        <v>73</v>
      </c>
      <c r="AY175" s="250" t="s">
        <v>137</v>
      </c>
    </row>
    <row r="176" s="14" customFormat="1">
      <c r="A176" s="14"/>
      <c r="B176" s="251"/>
      <c r="C176" s="252"/>
      <c r="D176" s="242" t="s">
        <v>154</v>
      </c>
      <c r="E176" s="253" t="s">
        <v>1</v>
      </c>
      <c r="F176" s="254" t="s">
        <v>185</v>
      </c>
      <c r="G176" s="252"/>
      <c r="H176" s="255">
        <v>14.694000000000001</v>
      </c>
      <c r="I176" s="256"/>
      <c r="J176" s="252"/>
      <c r="K176" s="252"/>
      <c r="L176" s="257"/>
      <c r="M176" s="258"/>
      <c r="N176" s="259"/>
      <c r="O176" s="259"/>
      <c r="P176" s="259"/>
      <c r="Q176" s="259"/>
      <c r="R176" s="259"/>
      <c r="S176" s="259"/>
      <c r="T176" s="26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1" t="s">
        <v>154</v>
      </c>
      <c r="AU176" s="261" t="s">
        <v>146</v>
      </c>
      <c r="AV176" s="14" t="s">
        <v>146</v>
      </c>
      <c r="AW176" s="14" t="s">
        <v>30</v>
      </c>
      <c r="AX176" s="14" t="s">
        <v>73</v>
      </c>
      <c r="AY176" s="261" t="s">
        <v>137</v>
      </c>
    </row>
    <row r="177" s="13" customFormat="1">
      <c r="A177" s="13"/>
      <c r="B177" s="240"/>
      <c r="C177" s="241"/>
      <c r="D177" s="242" t="s">
        <v>154</v>
      </c>
      <c r="E177" s="243" t="s">
        <v>1</v>
      </c>
      <c r="F177" s="244" t="s">
        <v>186</v>
      </c>
      <c r="G177" s="241"/>
      <c r="H177" s="243" t="s">
        <v>1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0" t="s">
        <v>154</v>
      </c>
      <c r="AU177" s="250" t="s">
        <v>146</v>
      </c>
      <c r="AV177" s="13" t="s">
        <v>81</v>
      </c>
      <c r="AW177" s="13" t="s">
        <v>30</v>
      </c>
      <c r="AX177" s="13" t="s">
        <v>73</v>
      </c>
      <c r="AY177" s="250" t="s">
        <v>137</v>
      </c>
    </row>
    <row r="178" s="14" customFormat="1">
      <c r="A178" s="14"/>
      <c r="B178" s="251"/>
      <c r="C178" s="252"/>
      <c r="D178" s="242" t="s">
        <v>154</v>
      </c>
      <c r="E178" s="253" t="s">
        <v>1</v>
      </c>
      <c r="F178" s="254" t="s">
        <v>187</v>
      </c>
      <c r="G178" s="252"/>
      <c r="H178" s="255">
        <v>14.131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1" t="s">
        <v>154</v>
      </c>
      <c r="AU178" s="261" t="s">
        <v>146</v>
      </c>
      <c r="AV178" s="14" t="s">
        <v>146</v>
      </c>
      <c r="AW178" s="14" t="s">
        <v>30</v>
      </c>
      <c r="AX178" s="14" t="s">
        <v>73</v>
      </c>
      <c r="AY178" s="261" t="s">
        <v>137</v>
      </c>
    </row>
    <row r="179" s="13" customFormat="1">
      <c r="A179" s="13"/>
      <c r="B179" s="240"/>
      <c r="C179" s="241"/>
      <c r="D179" s="242" t="s">
        <v>154</v>
      </c>
      <c r="E179" s="243" t="s">
        <v>1</v>
      </c>
      <c r="F179" s="244" t="s">
        <v>188</v>
      </c>
      <c r="G179" s="241"/>
      <c r="H179" s="243" t="s">
        <v>1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0" t="s">
        <v>154</v>
      </c>
      <c r="AU179" s="250" t="s">
        <v>146</v>
      </c>
      <c r="AV179" s="13" t="s">
        <v>81</v>
      </c>
      <c r="AW179" s="13" t="s">
        <v>30</v>
      </c>
      <c r="AX179" s="13" t="s">
        <v>73</v>
      </c>
      <c r="AY179" s="250" t="s">
        <v>137</v>
      </c>
    </row>
    <row r="180" s="14" customFormat="1">
      <c r="A180" s="14"/>
      <c r="B180" s="251"/>
      <c r="C180" s="252"/>
      <c r="D180" s="242" t="s">
        <v>154</v>
      </c>
      <c r="E180" s="253" t="s">
        <v>1</v>
      </c>
      <c r="F180" s="254" t="s">
        <v>189</v>
      </c>
      <c r="G180" s="252"/>
      <c r="H180" s="255">
        <v>0.68600000000000005</v>
      </c>
      <c r="I180" s="256"/>
      <c r="J180" s="252"/>
      <c r="K180" s="252"/>
      <c r="L180" s="257"/>
      <c r="M180" s="258"/>
      <c r="N180" s="259"/>
      <c r="O180" s="259"/>
      <c r="P180" s="259"/>
      <c r="Q180" s="259"/>
      <c r="R180" s="259"/>
      <c r="S180" s="259"/>
      <c r="T180" s="26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1" t="s">
        <v>154</v>
      </c>
      <c r="AU180" s="261" t="s">
        <v>146</v>
      </c>
      <c r="AV180" s="14" t="s">
        <v>146</v>
      </c>
      <c r="AW180" s="14" t="s">
        <v>30</v>
      </c>
      <c r="AX180" s="14" t="s">
        <v>73</v>
      </c>
      <c r="AY180" s="261" t="s">
        <v>137</v>
      </c>
    </row>
    <row r="181" s="15" customFormat="1">
      <c r="A181" s="15"/>
      <c r="B181" s="262"/>
      <c r="C181" s="263"/>
      <c r="D181" s="242" t="s">
        <v>154</v>
      </c>
      <c r="E181" s="264" t="s">
        <v>1</v>
      </c>
      <c r="F181" s="265" t="s">
        <v>157</v>
      </c>
      <c r="G181" s="263"/>
      <c r="H181" s="266">
        <v>43.576999999999998</v>
      </c>
      <c r="I181" s="267"/>
      <c r="J181" s="263"/>
      <c r="K181" s="263"/>
      <c r="L181" s="268"/>
      <c r="M181" s="269"/>
      <c r="N181" s="270"/>
      <c r="O181" s="270"/>
      <c r="P181" s="270"/>
      <c r="Q181" s="270"/>
      <c r="R181" s="270"/>
      <c r="S181" s="270"/>
      <c r="T181" s="271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2" t="s">
        <v>154</v>
      </c>
      <c r="AU181" s="272" t="s">
        <v>146</v>
      </c>
      <c r="AV181" s="15" t="s">
        <v>145</v>
      </c>
      <c r="AW181" s="15" t="s">
        <v>30</v>
      </c>
      <c r="AX181" s="15" t="s">
        <v>81</v>
      </c>
      <c r="AY181" s="272" t="s">
        <v>137</v>
      </c>
    </row>
    <row r="182" s="2" customFormat="1" ht="21.75" customHeight="1">
      <c r="A182" s="38"/>
      <c r="B182" s="39"/>
      <c r="C182" s="215" t="s">
        <v>190</v>
      </c>
      <c r="D182" s="215" t="s">
        <v>141</v>
      </c>
      <c r="E182" s="216" t="s">
        <v>191</v>
      </c>
      <c r="F182" s="217" t="s">
        <v>192</v>
      </c>
      <c r="G182" s="218" t="s">
        <v>167</v>
      </c>
      <c r="H182" s="219">
        <v>2.7000000000000002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39</v>
      </c>
      <c r="O182" s="91"/>
      <c r="P182" s="225">
        <f>O182*H182</f>
        <v>0</v>
      </c>
      <c r="Q182" s="225">
        <v>0.0043800000000000002</v>
      </c>
      <c r="R182" s="225">
        <f>Q182*H182</f>
        <v>0.011826000000000001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145</v>
      </c>
      <c r="AT182" s="227" t="s">
        <v>141</v>
      </c>
      <c r="AU182" s="227" t="s">
        <v>146</v>
      </c>
      <c r="AY182" s="17" t="s">
        <v>137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146</v>
      </c>
      <c r="BK182" s="228">
        <f>ROUND(I182*H182,2)</f>
        <v>0</v>
      </c>
      <c r="BL182" s="17" t="s">
        <v>145</v>
      </c>
      <c r="BM182" s="227" t="s">
        <v>193</v>
      </c>
    </row>
    <row r="183" s="13" customFormat="1">
      <c r="A183" s="13"/>
      <c r="B183" s="240"/>
      <c r="C183" s="241"/>
      <c r="D183" s="242" t="s">
        <v>154</v>
      </c>
      <c r="E183" s="243" t="s">
        <v>1</v>
      </c>
      <c r="F183" s="244" t="s">
        <v>194</v>
      </c>
      <c r="G183" s="241"/>
      <c r="H183" s="243" t="s">
        <v>1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0" t="s">
        <v>154</v>
      </c>
      <c r="AU183" s="250" t="s">
        <v>146</v>
      </c>
      <c r="AV183" s="13" t="s">
        <v>81</v>
      </c>
      <c r="AW183" s="13" t="s">
        <v>30</v>
      </c>
      <c r="AX183" s="13" t="s">
        <v>73</v>
      </c>
      <c r="AY183" s="250" t="s">
        <v>137</v>
      </c>
    </row>
    <row r="184" s="14" customFormat="1">
      <c r="A184" s="14"/>
      <c r="B184" s="251"/>
      <c r="C184" s="252"/>
      <c r="D184" s="242" t="s">
        <v>154</v>
      </c>
      <c r="E184" s="253" t="s">
        <v>1</v>
      </c>
      <c r="F184" s="254" t="s">
        <v>195</v>
      </c>
      <c r="G184" s="252"/>
      <c r="H184" s="255">
        <v>2.7000000000000002</v>
      </c>
      <c r="I184" s="256"/>
      <c r="J184" s="252"/>
      <c r="K184" s="252"/>
      <c r="L184" s="257"/>
      <c r="M184" s="258"/>
      <c r="N184" s="259"/>
      <c r="O184" s="259"/>
      <c r="P184" s="259"/>
      <c r="Q184" s="259"/>
      <c r="R184" s="259"/>
      <c r="S184" s="259"/>
      <c r="T184" s="26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1" t="s">
        <v>154</v>
      </c>
      <c r="AU184" s="261" t="s">
        <v>146</v>
      </c>
      <c r="AV184" s="14" t="s">
        <v>146</v>
      </c>
      <c r="AW184" s="14" t="s">
        <v>30</v>
      </c>
      <c r="AX184" s="14" t="s">
        <v>81</v>
      </c>
      <c r="AY184" s="261" t="s">
        <v>137</v>
      </c>
    </row>
    <row r="185" s="2" customFormat="1" ht="21.75" customHeight="1">
      <c r="A185" s="38"/>
      <c r="B185" s="39"/>
      <c r="C185" s="215" t="s">
        <v>146</v>
      </c>
      <c r="D185" s="215" t="s">
        <v>141</v>
      </c>
      <c r="E185" s="216" t="s">
        <v>196</v>
      </c>
      <c r="F185" s="217" t="s">
        <v>197</v>
      </c>
      <c r="G185" s="218" t="s">
        <v>167</v>
      </c>
      <c r="H185" s="219">
        <v>43.576999999999998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39</v>
      </c>
      <c r="O185" s="91"/>
      <c r="P185" s="225">
        <f>O185*H185</f>
        <v>0</v>
      </c>
      <c r="Q185" s="225">
        <v>0.0040000000000000001</v>
      </c>
      <c r="R185" s="225">
        <f>Q185*H185</f>
        <v>0.17430799999999999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145</v>
      </c>
      <c r="AT185" s="227" t="s">
        <v>141</v>
      </c>
      <c r="AU185" s="227" t="s">
        <v>146</v>
      </c>
      <c r="AY185" s="17" t="s">
        <v>137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146</v>
      </c>
      <c r="BK185" s="228">
        <f>ROUND(I185*H185,2)</f>
        <v>0</v>
      </c>
      <c r="BL185" s="17" t="s">
        <v>145</v>
      </c>
      <c r="BM185" s="227" t="s">
        <v>198</v>
      </c>
    </row>
    <row r="186" s="13" customFormat="1">
      <c r="A186" s="13"/>
      <c r="B186" s="240"/>
      <c r="C186" s="241"/>
      <c r="D186" s="242" t="s">
        <v>154</v>
      </c>
      <c r="E186" s="243" t="s">
        <v>1</v>
      </c>
      <c r="F186" s="244" t="s">
        <v>176</v>
      </c>
      <c r="G186" s="241"/>
      <c r="H186" s="243" t="s">
        <v>1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0" t="s">
        <v>154</v>
      </c>
      <c r="AU186" s="250" t="s">
        <v>146</v>
      </c>
      <c r="AV186" s="13" t="s">
        <v>81</v>
      </c>
      <c r="AW186" s="13" t="s">
        <v>30</v>
      </c>
      <c r="AX186" s="13" t="s">
        <v>73</v>
      </c>
      <c r="AY186" s="250" t="s">
        <v>137</v>
      </c>
    </row>
    <row r="187" s="14" customFormat="1">
      <c r="A187" s="14"/>
      <c r="B187" s="251"/>
      <c r="C187" s="252"/>
      <c r="D187" s="242" t="s">
        <v>154</v>
      </c>
      <c r="E187" s="253" t="s">
        <v>1</v>
      </c>
      <c r="F187" s="254" t="s">
        <v>177</v>
      </c>
      <c r="G187" s="252"/>
      <c r="H187" s="255">
        <v>7.484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1" t="s">
        <v>154</v>
      </c>
      <c r="AU187" s="261" t="s">
        <v>146</v>
      </c>
      <c r="AV187" s="14" t="s">
        <v>146</v>
      </c>
      <c r="AW187" s="14" t="s">
        <v>30</v>
      </c>
      <c r="AX187" s="14" t="s">
        <v>73</v>
      </c>
      <c r="AY187" s="261" t="s">
        <v>137</v>
      </c>
    </row>
    <row r="188" s="13" customFormat="1">
      <c r="A188" s="13"/>
      <c r="B188" s="240"/>
      <c r="C188" s="241"/>
      <c r="D188" s="242" t="s">
        <v>154</v>
      </c>
      <c r="E188" s="243" t="s">
        <v>1</v>
      </c>
      <c r="F188" s="244" t="s">
        <v>178</v>
      </c>
      <c r="G188" s="241"/>
      <c r="H188" s="243" t="s">
        <v>1</v>
      </c>
      <c r="I188" s="245"/>
      <c r="J188" s="241"/>
      <c r="K188" s="241"/>
      <c r="L188" s="246"/>
      <c r="M188" s="247"/>
      <c r="N188" s="248"/>
      <c r="O188" s="248"/>
      <c r="P188" s="248"/>
      <c r="Q188" s="248"/>
      <c r="R188" s="248"/>
      <c r="S188" s="248"/>
      <c r="T188" s="24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0" t="s">
        <v>154</v>
      </c>
      <c r="AU188" s="250" t="s">
        <v>146</v>
      </c>
      <c r="AV188" s="13" t="s">
        <v>81</v>
      </c>
      <c r="AW188" s="13" t="s">
        <v>30</v>
      </c>
      <c r="AX188" s="13" t="s">
        <v>73</v>
      </c>
      <c r="AY188" s="250" t="s">
        <v>137</v>
      </c>
    </row>
    <row r="189" s="14" customFormat="1">
      <c r="A189" s="14"/>
      <c r="B189" s="251"/>
      <c r="C189" s="252"/>
      <c r="D189" s="242" t="s">
        <v>154</v>
      </c>
      <c r="E189" s="253" t="s">
        <v>1</v>
      </c>
      <c r="F189" s="254" t="s">
        <v>179</v>
      </c>
      <c r="G189" s="252"/>
      <c r="H189" s="255">
        <v>2.8599999999999999</v>
      </c>
      <c r="I189" s="256"/>
      <c r="J189" s="252"/>
      <c r="K189" s="252"/>
      <c r="L189" s="257"/>
      <c r="M189" s="258"/>
      <c r="N189" s="259"/>
      <c r="O189" s="259"/>
      <c r="P189" s="259"/>
      <c r="Q189" s="259"/>
      <c r="R189" s="259"/>
      <c r="S189" s="259"/>
      <c r="T189" s="26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1" t="s">
        <v>154</v>
      </c>
      <c r="AU189" s="261" t="s">
        <v>146</v>
      </c>
      <c r="AV189" s="14" t="s">
        <v>146</v>
      </c>
      <c r="AW189" s="14" t="s">
        <v>30</v>
      </c>
      <c r="AX189" s="14" t="s">
        <v>73</v>
      </c>
      <c r="AY189" s="261" t="s">
        <v>137</v>
      </c>
    </row>
    <row r="190" s="13" customFormat="1">
      <c r="A190" s="13"/>
      <c r="B190" s="240"/>
      <c r="C190" s="241"/>
      <c r="D190" s="242" t="s">
        <v>154</v>
      </c>
      <c r="E190" s="243" t="s">
        <v>1</v>
      </c>
      <c r="F190" s="244" t="s">
        <v>180</v>
      </c>
      <c r="G190" s="241"/>
      <c r="H190" s="243" t="s">
        <v>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0" t="s">
        <v>154</v>
      </c>
      <c r="AU190" s="250" t="s">
        <v>146</v>
      </c>
      <c r="AV190" s="13" t="s">
        <v>81</v>
      </c>
      <c r="AW190" s="13" t="s">
        <v>30</v>
      </c>
      <c r="AX190" s="13" t="s">
        <v>73</v>
      </c>
      <c r="AY190" s="250" t="s">
        <v>137</v>
      </c>
    </row>
    <row r="191" s="14" customFormat="1">
      <c r="A191" s="14"/>
      <c r="B191" s="251"/>
      <c r="C191" s="252"/>
      <c r="D191" s="242" t="s">
        <v>154</v>
      </c>
      <c r="E191" s="253" t="s">
        <v>1</v>
      </c>
      <c r="F191" s="254" t="s">
        <v>181</v>
      </c>
      <c r="G191" s="252"/>
      <c r="H191" s="255">
        <v>0.94599999999999995</v>
      </c>
      <c r="I191" s="256"/>
      <c r="J191" s="252"/>
      <c r="K191" s="252"/>
      <c r="L191" s="257"/>
      <c r="M191" s="258"/>
      <c r="N191" s="259"/>
      <c r="O191" s="259"/>
      <c r="P191" s="259"/>
      <c r="Q191" s="259"/>
      <c r="R191" s="259"/>
      <c r="S191" s="259"/>
      <c r="T191" s="26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1" t="s">
        <v>154</v>
      </c>
      <c r="AU191" s="261" t="s">
        <v>146</v>
      </c>
      <c r="AV191" s="14" t="s">
        <v>146</v>
      </c>
      <c r="AW191" s="14" t="s">
        <v>30</v>
      </c>
      <c r="AX191" s="14" t="s">
        <v>73</v>
      </c>
      <c r="AY191" s="261" t="s">
        <v>137</v>
      </c>
    </row>
    <row r="192" s="13" customFormat="1">
      <c r="A192" s="13"/>
      <c r="B192" s="240"/>
      <c r="C192" s="241"/>
      <c r="D192" s="242" t="s">
        <v>154</v>
      </c>
      <c r="E192" s="243" t="s">
        <v>1</v>
      </c>
      <c r="F192" s="244" t="s">
        <v>182</v>
      </c>
      <c r="G192" s="241"/>
      <c r="H192" s="243" t="s">
        <v>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0" t="s">
        <v>154</v>
      </c>
      <c r="AU192" s="250" t="s">
        <v>146</v>
      </c>
      <c r="AV192" s="13" t="s">
        <v>81</v>
      </c>
      <c r="AW192" s="13" t="s">
        <v>30</v>
      </c>
      <c r="AX192" s="13" t="s">
        <v>73</v>
      </c>
      <c r="AY192" s="250" t="s">
        <v>137</v>
      </c>
    </row>
    <row r="193" s="14" customFormat="1">
      <c r="A193" s="14"/>
      <c r="B193" s="251"/>
      <c r="C193" s="252"/>
      <c r="D193" s="242" t="s">
        <v>154</v>
      </c>
      <c r="E193" s="253" t="s">
        <v>1</v>
      </c>
      <c r="F193" s="254" t="s">
        <v>183</v>
      </c>
      <c r="G193" s="252"/>
      <c r="H193" s="255">
        <v>2.7759999999999998</v>
      </c>
      <c r="I193" s="256"/>
      <c r="J193" s="252"/>
      <c r="K193" s="252"/>
      <c r="L193" s="257"/>
      <c r="M193" s="258"/>
      <c r="N193" s="259"/>
      <c r="O193" s="259"/>
      <c r="P193" s="259"/>
      <c r="Q193" s="259"/>
      <c r="R193" s="259"/>
      <c r="S193" s="259"/>
      <c r="T193" s="26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1" t="s">
        <v>154</v>
      </c>
      <c r="AU193" s="261" t="s">
        <v>146</v>
      </c>
      <c r="AV193" s="14" t="s">
        <v>146</v>
      </c>
      <c r="AW193" s="14" t="s">
        <v>30</v>
      </c>
      <c r="AX193" s="14" t="s">
        <v>73</v>
      </c>
      <c r="AY193" s="261" t="s">
        <v>137</v>
      </c>
    </row>
    <row r="194" s="13" customFormat="1">
      <c r="A194" s="13"/>
      <c r="B194" s="240"/>
      <c r="C194" s="241"/>
      <c r="D194" s="242" t="s">
        <v>154</v>
      </c>
      <c r="E194" s="243" t="s">
        <v>1</v>
      </c>
      <c r="F194" s="244" t="s">
        <v>184</v>
      </c>
      <c r="G194" s="241"/>
      <c r="H194" s="243" t="s">
        <v>1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0" t="s">
        <v>154</v>
      </c>
      <c r="AU194" s="250" t="s">
        <v>146</v>
      </c>
      <c r="AV194" s="13" t="s">
        <v>81</v>
      </c>
      <c r="AW194" s="13" t="s">
        <v>30</v>
      </c>
      <c r="AX194" s="13" t="s">
        <v>73</v>
      </c>
      <c r="AY194" s="250" t="s">
        <v>137</v>
      </c>
    </row>
    <row r="195" s="14" customFormat="1">
      <c r="A195" s="14"/>
      <c r="B195" s="251"/>
      <c r="C195" s="252"/>
      <c r="D195" s="242" t="s">
        <v>154</v>
      </c>
      <c r="E195" s="253" t="s">
        <v>1</v>
      </c>
      <c r="F195" s="254" t="s">
        <v>185</v>
      </c>
      <c r="G195" s="252"/>
      <c r="H195" s="255">
        <v>14.694000000000001</v>
      </c>
      <c r="I195" s="256"/>
      <c r="J195" s="252"/>
      <c r="K195" s="252"/>
      <c r="L195" s="257"/>
      <c r="M195" s="258"/>
      <c r="N195" s="259"/>
      <c r="O195" s="259"/>
      <c r="P195" s="259"/>
      <c r="Q195" s="259"/>
      <c r="R195" s="259"/>
      <c r="S195" s="259"/>
      <c r="T195" s="26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1" t="s">
        <v>154</v>
      </c>
      <c r="AU195" s="261" t="s">
        <v>146</v>
      </c>
      <c r="AV195" s="14" t="s">
        <v>146</v>
      </c>
      <c r="AW195" s="14" t="s">
        <v>30</v>
      </c>
      <c r="AX195" s="14" t="s">
        <v>73</v>
      </c>
      <c r="AY195" s="261" t="s">
        <v>137</v>
      </c>
    </row>
    <row r="196" s="13" customFormat="1">
      <c r="A196" s="13"/>
      <c r="B196" s="240"/>
      <c r="C196" s="241"/>
      <c r="D196" s="242" t="s">
        <v>154</v>
      </c>
      <c r="E196" s="243" t="s">
        <v>1</v>
      </c>
      <c r="F196" s="244" t="s">
        <v>186</v>
      </c>
      <c r="G196" s="241"/>
      <c r="H196" s="243" t="s">
        <v>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0" t="s">
        <v>154</v>
      </c>
      <c r="AU196" s="250" t="s">
        <v>146</v>
      </c>
      <c r="AV196" s="13" t="s">
        <v>81</v>
      </c>
      <c r="AW196" s="13" t="s">
        <v>30</v>
      </c>
      <c r="AX196" s="13" t="s">
        <v>73</v>
      </c>
      <c r="AY196" s="250" t="s">
        <v>137</v>
      </c>
    </row>
    <row r="197" s="14" customFormat="1">
      <c r="A197" s="14"/>
      <c r="B197" s="251"/>
      <c r="C197" s="252"/>
      <c r="D197" s="242" t="s">
        <v>154</v>
      </c>
      <c r="E197" s="253" t="s">
        <v>1</v>
      </c>
      <c r="F197" s="254" t="s">
        <v>187</v>
      </c>
      <c r="G197" s="252"/>
      <c r="H197" s="255">
        <v>14.131</v>
      </c>
      <c r="I197" s="256"/>
      <c r="J197" s="252"/>
      <c r="K197" s="252"/>
      <c r="L197" s="257"/>
      <c r="M197" s="258"/>
      <c r="N197" s="259"/>
      <c r="O197" s="259"/>
      <c r="P197" s="259"/>
      <c r="Q197" s="259"/>
      <c r="R197" s="259"/>
      <c r="S197" s="259"/>
      <c r="T197" s="260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1" t="s">
        <v>154</v>
      </c>
      <c r="AU197" s="261" t="s">
        <v>146</v>
      </c>
      <c r="AV197" s="14" t="s">
        <v>146</v>
      </c>
      <c r="AW197" s="14" t="s">
        <v>30</v>
      </c>
      <c r="AX197" s="14" t="s">
        <v>73</v>
      </c>
      <c r="AY197" s="261" t="s">
        <v>137</v>
      </c>
    </row>
    <row r="198" s="13" customFormat="1">
      <c r="A198" s="13"/>
      <c r="B198" s="240"/>
      <c r="C198" s="241"/>
      <c r="D198" s="242" t="s">
        <v>154</v>
      </c>
      <c r="E198" s="243" t="s">
        <v>1</v>
      </c>
      <c r="F198" s="244" t="s">
        <v>188</v>
      </c>
      <c r="G198" s="241"/>
      <c r="H198" s="243" t="s">
        <v>1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0" t="s">
        <v>154</v>
      </c>
      <c r="AU198" s="250" t="s">
        <v>146</v>
      </c>
      <c r="AV198" s="13" t="s">
        <v>81</v>
      </c>
      <c r="AW198" s="13" t="s">
        <v>30</v>
      </c>
      <c r="AX198" s="13" t="s">
        <v>73</v>
      </c>
      <c r="AY198" s="250" t="s">
        <v>137</v>
      </c>
    </row>
    <row r="199" s="14" customFormat="1">
      <c r="A199" s="14"/>
      <c r="B199" s="251"/>
      <c r="C199" s="252"/>
      <c r="D199" s="242" t="s">
        <v>154</v>
      </c>
      <c r="E199" s="253" t="s">
        <v>1</v>
      </c>
      <c r="F199" s="254" t="s">
        <v>189</v>
      </c>
      <c r="G199" s="252"/>
      <c r="H199" s="255">
        <v>0.68600000000000005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1" t="s">
        <v>154</v>
      </c>
      <c r="AU199" s="261" t="s">
        <v>146</v>
      </c>
      <c r="AV199" s="14" t="s">
        <v>146</v>
      </c>
      <c r="AW199" s="14" t="s">
        <v>30</v>
      </c>
      <c r="AX199" s="14" t="s">
        <v>73</v>
      </c>
      <c r="AY199" s="261" t="s">
        <v>137</v>
      </c>
    </row>
    <row r="200" s="15" customFormat="1">
      <c r="A200" s="15"/>
      <c r="B200" s="262"/>
      <c r="C200" s="263"/>
      <c r="D200" s="242" t="s">
        <v>154</v>
      </c>
      <c r="E200" s="264" t="s">
        <v>1</v>
      </c>
      <c r="F200" s="265" t="s">
        <v>157</v>
      </c>
      <c r="G200" s="263"/>
      <c r="H200" s="266">
        <v>43.576999999999998</v>
      </c>
      <c r="I200" s="267"/>
      <c r="J200" s="263"/>
      <c r="K200" s="263"/>
      <c r="L200" s="268"/>
      <c r="M200" s="269"/>
      <c r="N200" s="270"/>
      <c r="O200" s="270"/>
      <c r="P200" s="270"/>
      <c r="Q200" s="270"/>
      <c r="R200" s="270"/>
      <c r="S200" s="270"/>
      <c r="T200" s="271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2" t="s">
        <v>154</v>
      </c>
      <c r="AU200" s="272" t="s">
        <v>146</v>
      </c>
      <c r="AV200" s="15" t="s">
        <v>145</v>
      </c>
      <c r="AW200" s="15" t="s">
        <v>30</v>
      </c>
      <c r="AX200" s="15" t="s">
        <v>81</v>
      </c>
      <c r="AY200" s="272" t="s">
        <v>137</v>
      </c>
    </row>
    <row r="201" s="2" customFormat="1" ht="21.75" customHeight="1">
      <c r="A201" s="38"/>
      <c r="B201" s="39"/>
      <c r="C201" s="215" t="s">
        <v>199</v>
      </c>
      <c r="D201" s="215" t="s">
        <v>141</v>
      </c>
      <c r="E201" s="216" t="s">
        <v>200</v>
      </c>
      <c r="F201" s="217" t="s">
        <v>201</v>
      </c>
      <c r="G201" s="218" t="s">
        <v>167</v>
      </c>
      <c r="H201" s="219">
        <v>1.2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39</v>
      </c>
      <c r="O201" s="91"/>
      <c r="P201" s="225">
        <f>O201*H201</f>
        <v>0</v>
      </c>
      <c r="Q201" s="225">
        <v>0.037999999999999999</v>
      </c>
      <c r="R201" s="225">
        <f>Q201*H201</f>
        <v>0.045599999999999995</v>
      </c>
      <c r="S201" s="225">
        <v>0</v>
      </c>
      <c r="T201" s="226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145</v>
      </c>
      <c r="AT201" s="227" t="s">
        <v>141</v>
      </c>
      <c r="AU201" s="227" t="s">
        <v>146</v>
      </c>
      <c r="AY201" s="17" t="s">
        <v>137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146</v>
      </c>
      <c r="BK201" s="228">
        <f>ROUND(I201*H201,2)</f>
        <v>0</v>
      </c>
      <c r="BL201" s="17" t="s">
        <v>145</v>
      </c>
      <c r="BM201" s="227" t="s">
        <v>202</v>
      </c>
    </row>
    <row r="202" s="14" customFormat="1">
      <c r="A202" s="14"/>
      <c r="B202" s="251"/>
      <c r="C202" s="252"/>
      <c r="D202" s="242" t="s">
        <v>154</v>
      </c>
      <c r="E202" s="253" t="s">
        <v>1</v>
      </c>
      <c r="F202" s="254" t="s">
        <v>203</v>
      </c>
      <c r="G202" s="252"/>
      <c r="H202" s="255">
        <v>1.2</v>
      </c>
      <c r="I202" s="256"/>
      <c r="J202" s="252"/>
      <c r="K202" s="252"/>
      <c r="L202" s="257"/>
      <c r="M202" s="258"/>
      <c r="N202" s="259"/>
      <c r="O202" s="259"/>
      <c r="P202" s="259"/>
      <c r="Q202" s="259"/>
      <c r="R202" s="259"/>
      <c r="S202" s="259"/>
      <c r="T202" s="26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1" t="s">
        <v>154</v>
      </c>
      <c r="AU202" s="261" t="s">
        <v>146</v>
      </c>
      <c r="AV202" s="14" t="s">
        <v>146</v>
      </c>
      <c r="AW202" s="14" t="s">
        <v>30</v>
      </c>
      <c r="AX202" s="14" t="s">
        <v>81</v>
      </c>
      <c r="AY202" s="261" t="s">
        <v>137</v>
      </c>
    </row>
    <row r="203" s="2" customFormat="1" ht="24.15" customHeight="1">
      <c r="A203" s="38"/>
      <c r="B203" s="39"/>
      <c r="C203" s="215" t="s">
        <v>204</v>
      </c>
      <c r="D203" s="215" t="s">
        <v>141</v>
      </c>
      <c r="E203" s="216" t="s">
        <v>205</v>
      </c>
      <c r="F203" s="217" t="s">
        <v>206</v>
      </c>
      <c r="G203" s="218" t="s">
        <v>167</v>
      </c>
      <c r="H203" s="219">
        <v>50.356000000000002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39</v>
      </c>
      <c r="O203" s="91"/>
      <c r="P203" s="225">
        <f>O203*H203</f>
        <v>0</v>
      </c>
      <c r="Q203" s="225">
        <v>0.0073499999999999998</v>
      </c>
      <c r="R203" s="225">
        <f>Q203*H203</f>
        <v>0.37011660000000002</v>
      </c>
      <c r="S203" s="225">
        <v>0</v>
      </c>
      <c r="T203" s="226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145</v>
      </c>
      <c r="AT203" s="227" t="s">
        <v>141</v>
      </c>
      <c r="AU203" s="227" t="s">
        <v>146</v>
      </c>
      <c r="AY203" s="17" t="s">
        <v>137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146</v>
      </c>
      <c r="BK203" s="228">
        <f>ROUND(I203*H203,2)</f>
        <v>0</v>
      </c>
      <c r="BL203" s="17" t="s">
        <v>145</v>
      </c>
      <c r="BM203" s="227" t="s">
        <v>207</v>
      </c>
    </row>
    <row r="204" s="13" customFormat="1">
      <c r="A204" s="13"/>
      <c r="B204" s="240"/>
      <c r="C204" s="241"/>
      <c r="D204" s="242" t="s">
        <v>154</v>
      </c>
      <c r="E204" s="243" t="s">
        <v>1</v>
      </c>
      <c r="F204" s="244" t="s">
        <v>208</v>
      </c>
      <c r="G204" s="241"/>
      <c r="H204" s="243" t="s">
        <v>1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0" t="s">
        <v>154</v>
      </c>
      <c r="AU204" s="250" t="s">
        <v>146</v>
      </c>
      <c r="AV204" s="13" t="s">
        <v>81</v>
      </c>
      <c r="AW204" s="13" t="s">
        <v>30</v>
      </c>
      <c r="AX204" s="13" t="s">
        <v>73</v>
      </c>
      <c r="AY204" s="250" t="s">
        <v>137</v>
      </c>
    </row>
    <row r="205" s="14" customFormat="1">
      <c r="A205" s="14"/>
      <c r="B205" s="251"/>
      <c r="C205" s="252"/>
      <c r="D205" s="242" t="s">
        <v>154</v>
      </c>
      <c r="E205" s="253" t="s">
        <v>1</v>
      </c>
      <c r="F205" s="254" t="s">
        <v>209</v>
      </c>
      <c r="G205" s="252"/>
      <c r="H205" s="255">
        <v>2.25</v>
      </c>
      <c r="I205" s="256"/>
      <c r="J205" s="252"/>
      <c r="K205" s="252"/>
      <c r="L205" s="257"/>
      <c r="M205" s="258"/>
      <c r="N205" s="259"/>
      <c r="O205" s="259"/>
      <c r="P205" s="259"/>
      <c r="Q205" s="259"/>
      <c r="R205" s="259"/>
      <c r="S205" s="259"/>
      <c r="T205" s="26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1" t="s">
        <v>154</v>
      </c>
      <c r="AU205" s="261" t="s">
        <v>146</v>
      </c>
      <c r="AV205" s="14" t="s">
        <v>146</v>
      </c>
      <c r="AW205" s="14" t="s">
        <v>30</v>
      </c>
      <c r="AX205" s="14" t="s">
        <v>73</v>
      </c>
      <c r="AY205" s="261" t="s">
        <v>137</v>
      </c>
    </row>
    <row r="206" s="13" customFormat="1">
      <c r="A206" s="13"/>
      <c r="B206" s="240"/>
      <c r="C206" s="241"/>
      <c r="D206" s="242" t="s">
        <v>154</v>
      </c>
      <c r="E206" s="243" t="s">
        <v>1</v>
      </c>
      <c r="F206" s="244" t="s">
        <v>210</v>
      </c>
      <c r="G206" s="241"/>
      <c r="H206" s="243" t="s">
        <v>1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0" t="s">
        <v>154</v>
      </c>
      <c r="AU206" s="250" t="s">
        <v>146</v>
      </c>
      <c r="AV206" s="13" t="s">
        <v>81</v>
      </c>
      <c r="AW206" s="13" t="s">
        <v>30</v>
      </c>
      <c r="AX206" s="13" t="s">
        <v>73</v>
      </c>
      <c r="AY206" s="250" t="s">
        <v>137</v>
      </c>
    </row>
    <row r="207" s="14" customFormat="1">
      <c r="A207" s="14"/>
      <c r="B207" s="251"/>
      <c r="C207" s="252"/>
      <c r="D207" s="242" t="s">
        <v>154</v>
      </c>
      <c r="E207" s="253" t="s">
        <v>1</v>
      </c>
      <c r="F207" s="254" t="s">
        <v>211</v>
      </c>
      <c r="G207" s="252"/>
      <c r="H207" s="255">
        <v>5.7000000000000002</v>
      </c>
      <c r="I207" s="256"/>
      <c r="J207" s="252"/>
      <c r="K207" s="252"/>
      <c r="L207" s="257"/>
      <c r="M207" s="258"/>
      <c r="N207" s="259"/>
      <c r="O207" s="259"/>
      <c r="P207" s="259"/>
      <c r="Q207" s="259"/>
      <c r="R207" s="259"/>
      <c r="S207" s="259"/>
      <c r="T207" s="26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1" t="s">
        <v>154</v>
      </c>
      <c r="AU207" s="261" t="s">
        <v>146</v>
      </c>
      <c r="AV207" s="14" t="s">
        <v>146</v>
      </c>
      <c r="AW207" s="14" t="s">
        <v>30</v>
      </c>
      <c r="AX207" s="14" t="s">
        <v>73</v>
      </c>
      <c r="AY207" s="261" t="s">
        <v>137</v>
      </c>
    </row>
    <row r="208" s="13" customFormat="1">
      <c r="A208" s="13"/>
      <c r="B208" s="240"/>
      <c r="C208" s="241"/>
      <c r="D208" s="242" t="s">
        <v>154</v>
      </c>
      <c r="E208" s="243" t="s">
        <v>1</v>
      </c>
      <c r="F208" s="244" t="s">
        <v>212</v>
      </c>
      <c r="G208" s="241"/>
      <c r="H208" s="243" t="s">
        <v>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0" t="s">
        <v>154</v>
      </c>
      <c r="AU208" s="250" t="s">
        <v>146</v>
      </c>
      <c r="AV208" s="13" t="s">
        <v>81</v>
      </c>
      <c r="AW208" s="13" t="s">
        <v>30</v>
      </c>
      <c r="AX208" s="13" t="s">
        <v>73</v>
      </c>
      <c r="AY208" s="250" t="s">
        <v>137</v>
      </c>
    </row>
    <row r="209" s="14" customFormat="1">
      <c r="A209" s="14"/>
      <c r="B209" s="251"/>
      <c r="C209" s="252"/>
      <c r="D209" s="242" t="s">
        <v>154</v>
      </c>
      <c r="E209" s="253" t="s">
        <v>1</v>
      </c>
      <c r="F209" s="254" t="s">
        <v>213</v>
      </c>
      <c r="G209" s="252"/>
      <c r="H209" s="255">
        <v>15</v>
      </c>
      <c r="I209" s="256"/>
      <c r="J209" s="252"/>
      <c r="K209" s="252"/>
      <c r="L209" s="257"/>
      <c r="M209" s="258"/>
      <c r="N209" s="259"/>
      <c r="O209" s="259"/>
      <c r="P209" s="259"/>
      <c r="Q209" s="259"/>
      <c r="R209" s="259"/>
      <c r="S209" s="259"/>
      <c r="T209" s="26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1" t="s">
        <v>154</v>
      </c>
      <c r="AU209" s="261" t="s">
        <v>146</v>
      </c>
      <c r="AV209" s="14" t="s">
        <v>146</v>
      </c>
      <c r="AW209" s="14" t="s">
        <v>30</v>
      </c>
      <c r="AX209" s="14" t="s">
        <v>73</v>
      </c>
      <c r="AY209" s="261" t="s">
        <v>137</v>
      </c>
    </row>
    <row r="210" s="13" customFormat="1">
      <c r="A210" s="13"/>
      <c r="B210" s="240"/>
      <c r="C210" s="241"/>
      <c r="D210" s="242" t="s">
        <v>154</v>
      </c>
      <c r="E210" s="243" t="s">
        <v>1</v>
      </c>
      <c r="F210" s="244" t="s">
        <v>214</v>
      </c>
      <c r="G210" s="241"/>
      <c r="H210" s="243" t="s">
        <v>1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0" t="s">
        <v>154</v>
      </c>
      <c r="AU210" s="250" t="s">
        <v>146</v>
      </c>
      <c r="AV210" s="13" t="s">
        <v>81</v>
      </c>
      <c r="AW210" s="13" t="s">
        <v>30</v>
      </c>
      <c r="AX210" s="13" t="s">
        <v>73</v>
      </c>
      <c r="AY210" s="250" t="s">
        <v>137</v>
      </c>
    </row>
    <row r="211" s="14" customFormat="1">
      <c r="A211" s="14"/>
      <c r="B211" s="251"/>
      <c r="C211" s="252"/>
      <c r="D211" s="242" t="s">
        <v>154</v>
      </c>
      <c r="E211" s="253" t="s">
        <v>1</v>
      </c>
      <c r="F211" s="254" t="s">
        <v>215</v>
      </c>
      <c r="G211" s="252"/>
      <c r="H211" s="255">
        <v>5.5999999999999996</v>
      </c>
      <c r="I211" s="256"/>
      <c r="J211" s="252"/>
      <c r="K211" s="252"/>
      <c r="L211" s="257"/>
      <c r="M211" s="258"/>
      <c r="N211" s="259"/>
      <c r="O211" s="259"/>
      <c r="P211" s="259"/>
      <c r="Q211" s="259"/>
      <c r="R211" s="259"/>
      <c r="S211" s="259"/>
      <c r="T211" s="260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1" t="s">
        <v>154</v>
      </c>
      <c r="AU211" s="261" t="s">
        <v>146</v>
      </c>
      <c r="AV211" s="14" t="s">
        <v>146</v>
      </c>
      <c r="AW211" s="14" t="s">
        <v>30</v>
      </c>
      <c r="AX211" s="14" t="s">
        <v>73</v>
      </c>
      <c r="AY211" s="261" t="s">
        <v>137</v>
      </c>
    </row>
    <row r="212" s="13" customFormat="1">
      <c r="A212" s="13"/>
      <c r="B212" s="240"/>
      <c r="C212" s="241"/>
      <c r="D212" s="242" t="s">
        <v>154</v>
      </c>
      <c r="E212" s="243" t="s">
        <v>1</v>
      </c>
      <c r="F212" s="244" t="s">
        <v>216</v>
      </c>
      <c r="G212" s="241"/>
      <c r="H212" s="243" t="s">
        <v>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0" t="s">
        <v>154</v>
      </c>
      <c r="AU212" s="250" t="s">
        <v>146</v>
      </c>
      <c r="AV212" s="13" t="s">
        <v>81</v>
      </c>
      <c r="AW212" s="13" t="s">
        <v>30</v>
      </c>
      <c r="AX212" s="13" t="s">
        <v>73</v>
      </c>
      <c r="AY212" s="250" t="s">
        <v>137</v>
      </c>
    </row>
    <row r="213" s="14" customFormat="1">
      <c r="A213" s="14"/>
      <c r="B213" s="251"/>
      <c r="C213" s="252"/>
      <c r="D213" s="242" t="s">
        <v>154</v>
      </c>
      <c r="E213" s="253" t="s">
        <v>1</v>
      </c>
      <c r="F213" s="254" t="s">
        <v>217</v>
      </c>
      <c r="G213" s="252"/>
      <c r="H213" s="255">
        <v>5.04</v>
      </c>
      <c r="I213" s="256"/>
      <c r="J213" s="252"/>
      <c r="K213" s="252"/>
      <c r="L213" s="257"/>
      <c r="M213" s="258"/>
      <c r="N213" s="259"/>
      <c r="O213" s="259"/>
      <c r="P213" s="259"/>
      <c r="Q213" s="259"/>
      <c r="R213" s="259"/>
      <c r="S213" s="259"/>
      <c r="T213" s="260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1" t="s">
        <v>154</v>
      </c>
      <c r="AU213" s="261" t="s">
        <v>146</v>
      </c>
      <c r="AV213" s="14" t="s">
        <v>146</v>
      </c>
      <c r="AW213" s="14" t="s">
        <v>30</v>
      </c>
      <c r="AX213" s="14" t="s">
        <v>73</v>
      </c>
      <c r="AY213" s="261" t="s">
        <v>137</v>
      </c>
    </row>
    <row r="214" s="13" customFormat="1">
      <c r="A214" s="13"/>
      <c r="B214" s="240"/>
      <c r="C214" s="241"/>
      <c r="D214" s="242" t="s">
        <v>154</v>
      </c>
      <c r="E214" s="243" t="s">
        <v>1</v>
      </c>
      <c r="F214" s="244" t="s">
        <v>218</v>
      </c>
      <c r="G214" s="241"/>
      <c r="H214" s="243" t="s">
        <v>1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0" t="s">
        <v>154</v>
      </c>
      <c r="AU214" s="250" t="s">
        <v>146</v>
      </c>
      <c r="AV214" s="13" t="s">
        <v>81</v>
      </c>
      <c r="AW214" s="13" t="s">
        <v>30</v>
      </c>
      <c r="AX214" s="13" t="s">
        <v>73</v>
      </c>
      <c r="AY214" s="250" t="s">
        <v>137</v>
      </c>
    </row>
    <row r="215" s="14" customFormat="1">
      <c r="A215" s="14"/>
      <c r="B215" s="251"/>
      <c r="C215" s="252"/>
      <c r="D215" s="242" t="s">
        <v>154</v>
      </c>
      <c r="E215" s="253" t="s">
        <v>1</v>
      </c>
      <c r="F215" s="254" t="s">
        <v>219</v>
      </c>
      <c r="G215" s="252"/>
      <c r="H215" s="255">
        <v>16.765999999999998</v>
      </c>
      <c r="I215" s="256"/>
      <c r="J215" s="252"/>
      <c r="K215" s="252"/>
      <c r="L215" s="257"/>
      <c r="M215" s="258"/>
      <c r="N215" s="259"/>
      <c r="O215" s="259"/>
      <c r="P215" s="259"/>
      <c r="Q215" s="259"/>
      <c r="R215" s="259"/>
      <c r="S215" s="259"/>
      <c r="T215" s="26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1" t="s">
        <v>154</v>
      </c>
      <c r="AU215" s="261" t="s">
        <v>146</v>
      </c>
      <c r="AV215" s="14" t="s">
        <v>146</v>
      </c>
      <c r="AW215" s="14" t="s">
        <v>30</v>
      </c>
      <c r="AX215" s="14" t="s">
        <v>73</v>
      </c>
      <c r="AY215" s="261" t="s">
        <v>137</v>
      </c>
    </row>
    <row r="216" s="15" customFormat="1">
      <c r="A216" s="15"/>
      <c r="B216" s="262"/>
      <c r="C216" s="263"/>
      <c r="D216" s="242" t="s">
        <v>154</v>
      </c>
      <c r="E216" s="264" t="s">
        <v>1</v>
      </c>
      <c r="F216" s="265" t="s">
        <v>157</v>
      </c>
      <c r="G216" s="263"/>
      <c r="H216" s="266">
        <v>50.356000000000002</v>
      </c>
      <c r="I216" s="267"/>
      <c r="J216" s="263"/>
      <c r="K216" s="263"/>
      <c r="L216" s="268"/>
      <c r="M216" s="269"/>
      <c r="N216" s="270"/>
      <c r="O216" s="270"/>
      <c r="P216" s="270"/>
      <c r="Q216" s="270"/>
      <c r="R216" s="270"/>
      <c r="S216" s="270"/>
      <c r="T216" s="271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2" t="s">
        <v>154</v>
      </c>
      <c r="AU216" s="272" t="s">
        <v>146</v>
      </c>
      <c r="AV216" s="15" t="s">
        <v>145</v>
      </c>
      <c r="AW216" s="15" t="s">
        <v>30</v>
      </c>
      <c r="AX216" s="15" t="s">
        <v>81</v>
      </c>
      <c r="AY216" s="272" t="s">
        <v>137</v>
      </c>
    </row>
    <row r="217" s="2" customFormat="1" ht="24.15" customHeight="1">
      <c r="A217" s="38"/>
      <c r="B217" s="39"/>
      <c r="C217" s="215" t="s">
        <v>138</v>
      </c>
      <c r="D217" s="215" t="s">
        <v>141</v>
      </c>
      <c r="E217" s="216" t="s">
        <v>220</v>
      </c>
      <c r="F217" s="217" t="s">
        <v>221</v>
      </c>
      <c r="G217" s="218" t="s">
        <v>167</v>
      </c>
      <c r="H217" s="219">
        <v>166.66399999999999</v>
      </c>
      <c r="I217" s="220"/>
      <c r="J217" s="221">
        <f>ROUND(I217*H217,2)</f>
        <v>0</v>
      </c>
      <c r="K217" s="222"/>
      <c r="L217" s="44"/>
      <c r="M217" s="223" t="s">
        <v>1</v>
      </c>
      <c r="N217" s="224" t="s">
        <v>39</v>
      </c>
      <c r="O217" s="91"/>
      <c r="P217" s="225">
        <f>O217*H217</f>
        <v>0</v>
      </c>
      <c r="Q217" s="225">
        <v>0.00025999999999999998</v>
      </c>
      <c r="R217" s="225">
        <f>Q217*H217</f>
        <v>0.043332639999999992</v>
      </c>
      <c r="S217" s="225">
        <v>0</v>
      </c>
      <c r="T217" s="22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7" t="s">
        <v>145</v>
      </c>
      <c r="AT217" s="227" t="s">
        <v>141</v>
      </c>
      <c r="AU217" s="227" t="s">
        <v>146</v>
      </c>
      <c r="AY217" s="17" t="s">
        <v>137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146</v>
      </c>
      <c r="BK217" s="228">
        <f>ROUND(I217*H217,2)</f>
        <v>0</v>
      </c>
      <c r="BL217" s="17" t="s">
        <v>145</v>
      </c>
      <c r="BM217" s="227" t="s">
        <v>222</v>
      </c>
    </row>
    <row r="218" s="13" customFormat="1">
      <c r="A218" s="13"/>
      <c r="B218" s="240"/>
      <c r="C218" s="241"/>
      <c r="D218" s="242" t="s">
        <v>154</v>
      </c>
      <c r="E218" s="243" t="s">
        <v>1</v>
      </c>
      <c r="F218" s="244" t="s">
        <v>176</v>
      </c>
      <c r="G218" s="241"/>
      <c r="H218" s="243" t="s">
        <v>1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0" t="s">
        <v>154</v>
      </c>
      <c r="AU218" s="250" t="s">
        <v>146</v>
      </c>
      <c r="AV218" s="13" t="s">
        <v>81</v>
      </c>
      <c r="AW218" s="13" t="s">
        <v>30</v>
      </c>
      <c r="AX218" s="13" t="s">
        <v>73</v>
      </c>
      <c r="AY218" s="250" t="s">
        <v>137</v>
      </c>
    </row>
    <row r="219" s="14" customFormat="1">
      <c r="A219" s="14"/>
      <c r="B219" s="251"/>
      <c r="C219" s="252"/>
      <c r="D219" s="242" t="s">
        <v>154</v>
      </c>
      <c r="E219" s="253" t="s">
        <v>1</v>
      </c>
      <c r="F219" s="254" t="s">
        <v>223</v>
      </c>
      <c r="G219" s="252"/>
      <c r="H219" s="255">
        <v>37.579999999999998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1" t="s">
        <v>154</v>
      </c>
      <c r="AU219" s="261" t="s">
        <v>146</v>
      </c>
      <c r="AV219" s="14" t="s">
        <v>146</v>
      </c>
      <c r="AW219" s="14" t="s">
        <v>30</v>
      </c>
      <c r="AX219" s="14" t="s">
        <v>73</v>
      </c>
      <c r="AY219" s="261" t="s">
        <v>137</v>
      </c>
    </row>
    <row r="220" s="13" customFormat="1">
      <c r="A220" s="13"/>
      <c r="B220" s="240"/>
      <c r="C220" s="241"/>
      <c r="D220" s="242" t="s">
        <v>154</v>
      </c>
      <c r="E220" s="243" t="s">
        <v>1</v>
      </c>
      <c r="F220" s="244" t="s">
        <v>224</v>
      </c>
      <c r="G220" s="241"/>
      <c r="H220" s="243" t="s">
        <v>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0" t="s">
        <v>154</v>
      </c>
      <c r="AU220" s="250" t="s">
        <v>146</v>
      </c>
      <c r="AV220" s="13" t="s">
        <v>81</v>
      </c>
      <c r="AW220" s="13" t="s">
        <v>30</v>
      </c>
      <c r="AX220" s="13" t="s">
        <v>73</v>
      </c>
      <c r="AY220" s="250" t="s">
        <v>137</v>
      </c>
    </row>
    <row r="221" s="14" customFormat="1">
      <c r="A221" s="14"/>
      <c r="B221" s="251"/>
      <c r="C221" s="252"/>
      <c r="D221" s="242" t="s">
        <v>154</v>
      </c>
      <c r="E221" s="253" t="s">
        <v>1</v>
      </c>
      <c r="F221" s="254" t="s">
        <v>225</v>
      </c>
      <c r="G221" s="252"/>
      <c r="H221" s="255">
        <v>11.085000000000001</v>
      </c>
      <c r="I221" s="256"/>
      <c r="J221" s="252"/>
      <c r="K221" s="252"/>
      <c r="L221" s="257"/>
      <c r="M221" s="258"/>
      <c r="N221" s="259"/>
      <c r="O221" s="259"/>
      <c r="P221" s="259"/>
      <c r="Q221" s="259"/>
      <c r="R221" s="259"/>
      <c r="S221" s="259"/>
      <c r="T221" s="26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1" t="s">
        <v>154</v>
      </c>
      <c r="AU221" s="261" t="s">
        <v>146</v>
      </c>
      <c r="AV221" s="14" t="s">
        <v>146</v>
      </c>
      <c r="AW221" s="14" t="s">
        <v>30</v>
      </c>
      <c r="AX221" s="14" t="s">
        <v>73</v>
      </c>
      <c r="AY221" s="261" t="s">
        <v>137</v>
      </c>
    </row>
    <row r="222" s="13" customFormat="1">
      <c r="A222" s="13"/>
      <c r="B222" s="240"/>
      <c r="C222" s="241"/>
      <c r="D222" s="242" t="s">
        <v>154</v>
      </c>
      <c r="E222" s="243" t="s">
        <v>1</v>
      </c>
      <c r="F222" s="244" t="s">
        <v>182</v>
      </c>
      <c r="G222" s="241"/>
      <c r="H222" s="243" t="s">
        <v>1</v>
      </c>
      <c r="I222" s="245"/>
      <c r="J222" s="241"/>
      <c r="K222" s="241"/>
      <c r="L222" s="246"/>
      <c r="M222" s="247"/>
      <c r="N222" s="248"/>
      <c r="O222" s="248"/>
      <c r="P222" s="248"/>
      <c r="Q222" s="248"/>
      <c r="R222" s="248"/>
      <c r="S222" s="248"/>
      <c r="T222" s="24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0" t="s">
        <v>154</v>
      </c>
      <c r="AU222" s="250" t="s">
        <v>146</v>
      </c>
      <c r="AV222" s="13" t="s">
        <v>81</v>
      </c>
      <c r="AW222" s="13" t="s">
        <v>30</v>
      </c>
      <c r="AX222" s="13" t="s">
        <v>73</v>
      </c>
      <c r="AY222" s="250" t="s">
        <v>137</v>
      </c>
    </row>
    <row r="223" s="14" customFormat="1">
      <c r="A223" s="14"/>
      <c r="B223" s="251"/>
      <c r="C223" s="252"/>
      <c r="D223" s="242" t="s">
        <v>154</v>
      </c>
      <c r="E223" s="253" t="s">
        <v>1</v>
      </c>
      <c r="F223" s="254" t="s">
        <v>226</v>
      </c>
      <c r="G223" s="252"/>
      <c r="H223" s="255">
        <v>19.937999999999999</v>
      </c>
      <c r="I223" s="256"/>
      <c r="J223" s="252"/>
      <c r="K223" s="252"/>
      <c r="L223" s="257"/>
      <c r="M223" s="258"/>
      <c r="N223" s="259"/>
      <c r="O223" s="259"/>
      <c r="P223" s="259"/>
      <c r="Q223" s="259"/>
      <c r="R223" s="259"/>
      <c r="S223" s="259"/>
      <c r="T223" s="26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1" t="s">
        <v>154</v>
      </c>
      <c r="AU223" s="261" t="s">
        <v>146</v>
      </c>
      <c r="AV223" s="14" t="s">
        <v>146</v>
      </c>
      <c r="AW223" s="14" t="s">
        <v>30</v>
      </c>
      <c r="AX223" s="14" t="s">
        <v>73</v>
      </c>
      <c r="AY223" s="261" t="s">
        <v>137</v>
      </c>
    </row>
    <row r="224" s="13" customFormat="1">
      <c r="A224" s="13"/>
      <c r="B224" s="240"/>
      <c r="C224" s="241"/>
      <c r="D224" s="242" t="s">
        <v>154</v>
      </c>
      <c r="E224" s="243" t="s">
        <v>1</v>
      </c>
      <c r="F224" s="244" t="s">
        <v>227</v>
      </c>
      <c r="G224" s="241"/>
      <c r="H224" s="243" t="s">
        <v>1</v>
      </c>
      <c r="I224" s="245"/>
      <c r="J224" s="241"/>
      <c r="K224" s="241"/>
      <c r="L224" s="246"/>
      <c r="M224" s="247"/>
      <c r="N224" s="248"/>
      <c r="O224" s="248"/>
      <c r="P224" s="248"/>
      <c r="Q224" s="248"/>
      <c r="R224" s="248"/>
      <c r="S224" s="248"/>
      <c r="T224" s="24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0" t="s">
        <v>154</v>
      </c>
      <c r="AU224" s="250" t="s">
        <v>146</v>
      </c>
      <c r="AV224" s="13" t="s">
        <v>81</v>
      </c>
      <c r="AW224" s="13" t="s">
        <v>30</v>
      </c>
      <c r="AX224" s="13" t="s">
        <v>73</v>
      </c>
      <c r="AY224" s="250" t="s">
        <v>137</v>
      </c>
    </row>
    <row r="225" s="14" customFormat="1">
      <c r="A225" s="14"/>
      <c r="B225" s="251"/>
      <c r="C225" s="252"/>
      <c r="D225" s="242" t="s">
        <v>154</v>
      </c>
      <c r="E225" s="253" t="s">
        <v>1</v>
      </c>
      <c r="F225" s="254" t="s">
        <v>228</v>
      </c>
      <c r="G225" s="252"/>
      <c r="H225" s="255">
        <v>22.242999999999999</v>
      </c>
      <c r="I225" s="256"/>
      <c r="J225" s="252"/>
      <c r="K225" s="252"/>
      <c r="L225" s="257"/>
      <c r="M225" s="258"/>
      <c r="N225" s="259"/>
      <c r="O225" s="259"/>
      <c r="P225" s="259"/>
      <c r="Q225" s="259"/>
      <c r="R225" s="259"/>
      <c r="S225" s="259"/>
      <c r="T225" s="26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1" t="s">
        <v>154</v>
      </c>
      <c r="AU225" s="261" t="s">
        <v>146</v>
      </c>
      <c r="AV225" s="14" t="s">
        <v>146</v>
      </c>
      <c r="AW225" s="14" t="s">
        <v>30</v>
      </c>
      <c r="AX225" s="14" t="s">
        <v>73</v>
      </c>
      <c r="AY225" s="261" t="s">
        <v>137</v>
      </c>
    </row>
    <row r="226" s="13" customFormat="1">
      <c r="A226" s="13"/>
      <c r="B226" s="240"/>
      <c r="C226" s="241"/>
      <c r="D226" s="242" t="s">
        <v>154</v>
      </c>
      <c r="E226" s="243" t="s">
        <v>1</v>
      </c>
      <c r="F226" s="244" t="s">
        <v>186</v>
      </c>
      <c r="G226" s="241"/>
      <c r="H226" s="243" t="s">
        <v>1</v>
      </c>
      <c r="I226" s="245"/>
      <c r="J226" s="241"/>
      <c r="K226" s="241"/>
      <c r="L226" s="246"/>
      <c r="M226" s="247"/>
      <c r="N226" s="248"/>
      <c r="O226" s="248"/>
      <c r="P226" s="248"/>
      <c r="Q226" s="248"/>
      <c r="R226" s="248"/>
      <c r="S226" s="248"/>
      <c r="T226" s="249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0" t="s">
        <v>154</v>
      </c>
      <c r="AU226" s="250" t="s">
        <v>146</v>
      </c>
      <c r="AV226" s="13" t="s">
        <v>81</v>
      </c>
      <c r="AW226" s="13" t="s">
        <v>30</v>
      </c>
      <c r="AX226" s="13" t="s">
        <v>73</v>
      </c>
      <c r="AY226" s="250" t="s">
        <v>137</v>
      </c>
    </row>
    <row r="227" s="14" customFormat="1">
      <c r="A227" s="14"/>
      <c r="B227" s="251"/>
      <c r="C227" s="252"/>
      <c r="D227" s="242" t="s">
        <v>154</v>
      </c>
      <c r="E227" s="253" t="s">
        <v>1</v>
      </c>
      <c r="F227" s="254" t="s">
        <v>229</v>
      </c>
      <c r="G227" s="252"/>
      <c r="H227" s="255">
        <v>43.287999999999997</v>
      </c>
      <c r="I227" s="256"/>
      <c r="J227" s="252"/>
      <c r="K227" s="252"/>
      <c r="L227" s="257"/>
      <c r="M227" s="258"/>
      <c r="N227" s="259"/>
      <c r="O227" s="259"/>
      <c r="P227" s="259"/>
      <c r="Q227" s="259"/>
      <c r="R227" s="259"/>
      <c r="S227" s="259"/>
      <c r="T227" s="260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1" t="s">
        <v>154</v>
      </c>
      <c r="AU227" s="261" t="s">
        <v>146</v>
      </c>
      <c r="AV227" s="14" t="s">
        <v>146</v>
      </c>
      <c r="AW227" s="14" t="s">
        <v>30</v>
      </c>
      <c r="AX227" s="14" t="s">
        <v>73</v>
      </c>
      <c r="AY227" s="261" t="s">
        <v>137</v>
      </c>
    </row>
    <row r="228" s="13" customFormat="1">
      <c r="A228" s="13"/>
      <c r="B228" s="240"/>
      <c r="C228" s="241"/>
      <c r="D228" s="242" t="s">
        <v>154</v>
      </c>
      <c r="E228" s="243" t="s">
        <v>1</v>
      </c>
      <c r="F228" s="244" t="s">
        <v>184</v>
      </c>
      <c r="G228" s="241"/>
      <c r="H228" s="243" t="s">
        <v>1</v>
      </c>
      <c r="I228" s="245"/>
      <c r="J228" s="241"/>
      <c r="K228" s="241"/>
      <c r="L228" s="246"/>
      <c r="M228" s="247"/>
      <c r="N228" s="248"/>
      <c r="O228" s="248"/>
      <c r="P228" s="248"/>
      <c r="Q228" s="248"/>
      <c r="R228" s="248"/>
      <c r="S228" s="248"/>
      <c r="T228" s="249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0" t="s">
        <v>154</v>
      </c>
      <c r="AU228" s="250" t="s">
        <v>146</v>
      </c>
      <c r="AV228" s="13" t="s">
        <v>81</v>
      </c>
      <c r="AW228" s="13" t="s">
        <v>30</v>
      </c>
      <c r="AX228" s="13" t="s">
        <v>73</v>
      </c>
      <c r="AY228" s="250" t="s">
        <v>137</v>
      </c>
    </row>
    <row r="229" s="14" customFormat="1">
      <c r="A229" s="14"/>
      <c r="B229" s="251"/>
      <c r="C229" s="252"/>
      <c r="D229" s="242" t="s">
        <v>154</v>
      </c>
      <c r="E229" s="253" t="s">
        <v>1</v>
      </c>
      <c r="F229" s="254" t="s">
        <v>230</v>
      </c>
      <c r="G229" s="252"/>
      <c r="H229" s="255">
        <v>43.447000000000003</v>
      </c>
      <c r="I229" s="256"/>
      <c r="J229" s="252"/>
      <c r="K229" s="252"/>
      <c r="L229" s="257"/>
      <c r="M229" s="258"/>
      <c r="N229" s="259"/>
      <c r="O229" s="259"/>
      <c r="P229" s="259"/>
      <c r="Q229" s="259"/>
      <c r="R229" s="259"/>
      <c r="S229" s="259"/>
      <c r="T229" s="26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1" t="s">
        <v>154</v>
      </c>
      <c r="AU229" s="261" t="s">
        <v>146</v>
      </c>
      <c r="AV229" s="14" t="s">
        <v>146</v>
      </c>
      <c r="AW229" s="14" t="s">
        <v>30</v>
      </c>
      <c r="AX229" s="14" t="s">
        <v>73</v>
      </c>
      <c r="AY229" s="261" t="s">
        <v>137</v>
      </c>
    </row>
    <row r="230" s="13" customFormat="1">
      <c r="A230" s="13"/>
      <c r="B230" s="240"/>
      <c r="C230" s="241"/>
      <c r="D230" s="242" t="s">
        <v>154</v>
      </c>
      <c r="E230" s="243" t="s">
        <v>1</v>
      </c>
      <c r="F230" s="244" t="s">
        <v>188</v>
      </c>
      <c r="G230" s="241"/>
      <c r="H230" s="243" t="s">
        <v>1</v>
      </c>
      <c r="I230" s="245"/>
      <c r="J230" s="241"/>
      <c r="K230" s="241"/>
      <c r="L230" s="246"/>
      <c r="M230" s="247"/>
      <c r="N230" s="248"/>
      <c r="O230" s="248"/>
      <c r="P230" s="248"/>
      <c r="Q230" s="248"/>
      <c r="R230" s="248"/>
      <c r="S230" s="248"/>
      <c r="T230" s="24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0" t="s">
        <v>154</v>
      </c>
      <c r="AU230" s="250" t="s">
        <v>146</v>
      </c>
      <c r="AV230" s="13" t="s">
        <v>81</v>
      </c>
      <c r="AW230" s="13" t="s">
        <v>30</v>
      </c>
      <c r="AX230" s="13" t="s">
        <v>73</v>
      </c>
      <c r="AY230" s="250" t="s">
        <v>137</v>
      </c>
    </row>
    <row r="231" s="14" customFormat="1">
      <c r="A231" s="14"/>
      <c r="B231" s="251"/>
      <c r="C231" s="252"/>
      <c r="D231" s="242" t="s">
        <v>154</v>
      </c>
      <c r="E231" s="253" t="s">
        <v>1</v>
      </c>
      <c r="F231" s="254" t="s">
        <v>231</v>
      </c>
      <c r="G231" s="252"/>
      <c r="H231" s="255">
        <v>5.8490000000000002</v>
      </c>
      <c r="I231" s="256"/>
      <c r="J231" s="252"/>
      <c r="K231" s="252"/>
      <c r="L231" s="257"/>
      <c r="M231" s="258"/>
      <c r="N231" s="259"/>
      <c r="O231" s="259"/>
      <c r="P231" s="259"/>
      <c r="Q231" s="259"/>
      <c r="R231" s="259"/>
      <c r="S231" s="259"/>
      <c r="T231" s="260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1" t="s">
        <v>154</v>
      </c>
      <c r="AU231" s="261" t="s">
        <v>146</v>
      </c>
      <c r="AV231" s="14" t="s">
        <v>146</v>
      </c>
      <c r="AW231" s="14" t="s">
        <v>30</v>
      </c>
      <c r="AX231" s="14" t="s">
        <v>73</v>
      </c>
      <c r="AY231" s="261" t="s">
        <v>137</v>
      </c>
    </row>
    <row r="232" s="13" customFormat="1">
      <c r="A232" s="13"/>
      <c r="B232" s="240"/>
      <c r="C232" s="241"/>
      <c r="D232" s="242" t="s">
        <v>154</v>
      </c>
      <c r="E232" s="243" t="s">
        <v>1</v>
      </c>
      <c r="F232" s="244" t="s">
        <v>232</v>
      </c>
      <c r="G232" s="241"/>
      <c r="H232" s="243" t="s">
        <v>1</v>
      </c>
      <c r="I232" s="245"/>
      <c r="J232" s="241"/>
      <c r="K232" s="241"/>
      <c r="L232" s="246"/>
      <c r="M232" s="247"/>
      <c r="N232" s="248"/>
      <c r="O232" s="248"/>
      <c r="P232" s="248"/>
      <c r="Q232" s="248"/>
      <c r="R232" s="248"/>
      <c r="S232" s="248"/>
      <c r="T232" s="24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0" t="s">
        <v>154</v>
      </c>
      <c r="AU232" s="250" t="s">
        <v>146</v>
      </c>
      <c r="AV232" s="13" t="s">
        <v>81</v>
      </c>
      <c r="AW232" s="13" t="s">
        <v>30</v>
      </c>
      <c r="AX232" s="13" t="s">
        <v>73</v>
      </c>
      <c r="AY232" s="250" t="s">
        <v>137</v>
      </c>
    </row>
    <row r="233" s="14" customFormat="1">
      <c r="A233" s="14"/>
      <c r="B233" s="251"/>
      <c r="C233" s="252"/>
      <c r="D233" s="242" t="s">
        <v>154</v>
      </c>
      <c r="E233" s="253" t="s">
        <v>1</v>
      </c>
      <c r="F233" s="254" t="s">
        <v>233</v>
      </c>
      <c r="G233" s="252"/>
      <c r="H233" s="255">
        <v>-16.765999999999998</v>
      </c>
      <c r="I233" s="256"/>
      <c r="J233" s="252"/>
      <c r="K233" s="252"/>
      <c r="L233" s="257"/>
      <c r="M233" s="258"/>
      <c r="N233" s="259"/>
      <c r="O233" s="259"/>
      <c r="P233" s="259"/>
      <c r="Q233" s="259"/>
      <c r="R233" s="259"/>
      <c r="S233" s="259"/>
      <c r="T233" s="260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1" t="s">
        <v>154</v>
      </c>
      <c r="AU233" s="261" t="s">
        <v>146</v>
      </c>
      <c r="AV233" s="14" t="s">
        <v>146</v>
      </c>
      <c r="AW233" s="14" t="s">
        <v>30</v>
      </c>
      <c r="AX233" s="14" t="s">
        <v>73</v>
      </c>
      <c r="AY233" s="261" t="s">
        <v>137</v>
      </c>
    </row>
    <row r="234" s="15" customFormat="1">
      <c r="A234" s="15"/>
      <c r="B234" s="262"/>
      <c r="C234" s="263"/>
      <c r="D234" s="242" t="s">
        <v>154</v>
      </c>
      <c r="E234" s="264" t="s">
        <v>1</v>
      </c>
      <c r="F234" s="265" t="s">
        <v>157</v>
      </c>
      <c r="G234" s="263"/>
      <c r="H234" s="266">
        <v>166.66399999999999</v>
      </c>
      <c r="I234" s="267"/>
      <c r="J234" s="263"/>
      <c r="K234" s="263"/>
      <c r="L234" s="268"/>
      <c r="M234" s="269"/>
      <c r="N234" s="270"/>
      <c r="O234" s="270"/>
      <c r="P234" s="270"/>
      <c r="Q234" s="270"/>
      <c r="R234" s="270"/>
      <c r="S234" s="270"/>
      <c r="T234" s="271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72" t="s">
        <v>154</v>
      </c>
      <c r="AU234" s="272" t="s">
        <v>146</v>
      </c>
      <c r="AV234" s="15" t="s">
        <v>145</v>
      </c>
      <c r="AW234" s="15" t="s">
        <v>30</v>
      </c>
      <c r="AX234" s="15" t="s">
        <v>81</v>
      </c>
      <c r="AY234" s="272" t="s">
        <v>137</v>
      </c>
    </row>
    <row r="235" s="2" customFormat="1" ht="21.75" customHeight="1">
      <c r="A235" s="38"/>
      <c r="B235" s="39"/>
      <c r="C235" s="215" t="s">
        <v>234</v>
      </c>
      <c r="D235" s="215" t="s">
        <v>141</v>
      </c>
      <c r="E235" s="216" t="s">
        <v>235</v>
      </c>
      <c r="F235" s="217" t="s">
        <v>236</v>
      </c>
      <c r="G235" s="218" t="s">
        <v>167</v>
      </c>
      <c r="H235" s="219">
        <v>20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39</v>
      </c>
      <c r="O235" s="91"/>
      <c r="P235" s="225">
        <f>O235*H235</f>
        <v>0</v>
      </c>
      <c r="Q235" s="225">
        <v>0.0043800000000000002</v>
      </c>
      <c r="R235" s="225">
        <f>Q235*H235</f>
        <v>0.087600000000000011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145</v>
      </c>
      <c r="AT235" s="227" t="s">
        <v>141</v>
      </c>
      <c r="AU235" s="227" t="s">
        <v>146</v>
      </c>
      <c r="AY235" s="17" t="s">
        <v>137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146</v>
      </c>
      <c r="BK235" s="228">
        <f>ROUND(I235*H235,2)</f>
        <v>0</v>
      </c>
      <c r="BL235" s="17" t="s">
        <v>145</v>
      </c>
      <c r="BM235" s="227" t="s">
        <v>237</v>
      </c>
    </row>
    <row r="236" s="13" customFormat="1">
      <c r="A236" s="13"/>
      <c r="B236" s="240"/>
      <c r="C236" s="241"/>
      <c r="D236" s="242" t="s">
        <v>154</v>
      </c>
      <c r="E236" s="243" t="s">
        <v>1</v>
      </c>
      <c r="F236" s="244" t="s">
        <v>238</v>
      </c>
      <c r="G236" s="241"/>
      <c r="H236" s="243" t="s">
        <v>1</v>
      </c>
      <c r="I236" s="245"/>
      <c r="J236" s="241"/>
      <c r="K236" s="241"/>
      <c r="L236" s="246"/>
      <c r="M236" s="247"/>
      <c r="N236" s="248"/>
      <c r="O236" s="248"/>
      <c r="P236" s="248"/>
      <c r="Q236" s="248"/>
      <c r="R236" s="248"/>
      <c r="S236" s="248"/>
      <c r="T236" s="24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0" t="s">
        <v>154</v>
      </c>
      <c r="AU236" s="250" t="s">
        <v>146</v>
      </c>
      <c r="AV236" s="13" t="s">
        <v>81</v>
      </c>
      <c r="AW236" s="13" t="s">
        <v>30</v>
      </c>
      <c r="AX236" s="13" t="s">
        <v>73</v>
      </c>
      <c r="AY236" s="250" t="s">
        <v>137</v>
      </c>
    </row>
    <row r="237" s="14" customFormat="1">
      <c r="A237" s="14"/>
      <c r="B237" s="251"/>
      <c r="C237" s="252"/>
      <c r="D237" s="242" t="s">
        <v>154</v>
      </c>
      <c r="E237" s="253" t="s">
        <v>1</v>
      </c>
      <c r="F237" s="254" t="s">
        <v>239</v>
      </c>
      <c r="G237" s="252"/>
      <c r="H237" s="255">
        <v>20</v>
      </c>
      <c r="I237" s="256"/>
      <c r="J237" s="252"/>
      <c r="K237" s="252"/>
      <c r="L237" s="257"/>
      <c r="M237" s="258"/>
      <c r="N237" s="259"/>
      <c r="O237" s="259"/>
      <c r="P237" s="259"/>
      <c r="Q237" s="259"/>
      <c r="R237" s="259"/>
      <c r="S237" s="259"/>
      <c r="T237" s="26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1" t="s">
        <v>154</v>
      </c>
      <c r="AU237" s="261" t="s">
        <v>146</v>
      </c>
      <c r="AV237" s="14" t="s">
        <v>146</v>
      </c>
      <c r="AW237" s="14" t="s">
        <v>30</v>
      </c>
      <c r="AX237" s="14" t="s">
        <v>73</v>
      </c>
      <c r="AY237" s="261" t="s">
        <v>137</v>
      </c>
    </row>
    <row r="238" s="15" customFormat="1">
      <c r="A238" s="15"/>
      <c r="B238" s="262"/>
      <c r="C238" s="263"/>
      <c r="D238" s="242" t="s">
        <v>154</v>
      </c>
      <c r="E238" s="264" t="s">
        <v>1</v>
      </c>
      <c r="F238" s="265" t="s">
        <v>157</v>
      </c>
      <c r="G238" s="263"/>
      <c r="H238" s="266">
        <v>20</v>
      </c>
      <c r="I238" s="267"/>
      <c r="J238" s="263"/>
      <c r="K238" s="263"/>
      <c r="L238" s="268"/>
      <c r="M238" s="269"/>
      <c r="N238" s="270"/>
      <c r="O238" s="270"/>
      <c r="P238" s="270"/>
      <c r="Q238" s="270"/>
      <c r="R238" s="270"/>
      <c r="S238" s="270"/>
      <c r="T238" s="271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2" t="s">
        <v>154</v>
      </c>
      <c r="AU238" s="272" t="s">
        <v>146</v>
      </c>
      <c r="AV238" s="15" t="s">
        <v>145</v>
      </c>
      <c r="AW238" s="15" t="s">
        <v>30</v>
      </c>
      <c r="AX238" s="15" t="s">
        <v>81</v>
      </c>
      <c r="AY238" s="272" t="s">
        <v>137</v>
      </c>
    </row>
    <row r="239" s="2" customFormat="1" ht="33" customHeight="1">
      <c r="A239" s="38"/>
      <c r="B239" s="39"/>
      <c r="C239" s="215" t="s">
        <v>240</v>
      </c>
      <c r="D239" s="215" t="s">
        <v>141</v>
      </c>
      <c r="E239" s="216" t="s">
        <v>241</v>
      </c>
      <c r="F239" s="217" t="s">
        <v>242</v>
      </c>
      <c r="G239" s="218" t="s">
        <v>243</v>
      </c>
      <c r="H239" s="219">
        <v>2.7000000000000002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39</v>
      </c>
      <c r="O239" s="91"/>
      <c r="P239" s="225">
        <f>O239*H239</f>
        <v>0</v>
      </c>
      <c r="Q239" s="225">
        <v>0.0032000000000000002</v>
      </c>
      <c r="R239" s="225">
        <f>Q239*H239</f>
        <v>0.0086400000000000018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145</v>
      </c>
      <c r="AT239" s="227" t="s">
        <v>141</v>
      </c>
      <c r="AU239" s="227" t="s">
        <v>146</v>
      </c>
      <c r="AY239" s="17" t="s">
        <v>137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146</v>
      </c>
      <c r="BK239" s="228">
        <f>ROUND(I239*H239,2)</f>
        <v>0</v>
      </c>
      <c r="BL239" s="17" t="s">
        <v>145</v>
      </c>
      <c r="BM239" s="227" t="s">
        <v>244</v>
      </c>
    </row>
    <row r="240" s="13" customFormat="1">
      <c r="A240" s="13"/>
      <c r="B240" s="240"/>
      <c r="C240" s="241"/>
      <c r="D240" s="242" t="s">
        <v>154</v>
      </c>
      <c r="E240" s="243" t="s">
        <v>1</v>
      </c>
      <c r="F240" s="244" t="s">
        <v>194</v>
      </c>
      <c r="G240" s="241"/>
      <c r="H240" s="243" t="s">
        <v>1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0" t="s">
        <v>154</v>
      </c>
      <c r="AU240" s="250" t="s">
        <v>146</v>
      </c>
      <c r="AV240" s="13" t="s">
        <v>81</v>
      </c>
      <c r="AW240" s="13" t="s">
        <v>30</v>
      </c>
      <c r="AX240" s="13" t="s">
        <v>73</v>
      </c>
      <c r="AY240" s="250" t="s">
        <v>137</v>
      </c>
    </row>
    <row r="241" s="14" customFormat="1">
      <c r="A241" s="14"/>
      <c r="B241" s="251"/>
      <c r="C241" s="252"/>
      <c r="D241" s="242" t="s">
        <v>154</v>
      </c>
      <c r="E241" s="253" t="s">
        <v>1</v>
      </c>
      <c r="F241" s="254" t="s">
        <v>195</v>
      </c>
      <c r="G241" s="252"/>
      <c r="H241" s="255">
        <v>2.7000000000000002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1" t="s">
        <v>154</v>
      </c>
      <c r="AU241" s="261" t="s">
        <v>146</v>
      </c>
      <c r="AV241" s="14" t="s">
        <v>146</v>
      </c>
      <c r="AW241" s="14" t="s">
        <v>30</v>
      </c>
      <c r="AX241" s="14" t="s">
        <v>81</v>
      </c>
      <c r="AY241" s="261" t="s">
        <v>137</v>
      </c>
    </row>
    <row r="242" s="2" customFormat="1" ht="24.15" customHeight="1">
      <c r="A242" s="38"/>
      <c r="B242" s="39"/>
      <c r="C242" s="229" t="s">
        <v>245</v>
      </c>
      <c r="D242" s="229" t="s">
        <v>149</v>
      </c>
      <c r="E242" s="230" t="s">
        <v>246</v>
      </c>
      <c r="F242" s="231" t="s">
        <v>247</v>
      </c>
      <c r="G242" s="232" t="s">
        <v>167</v>
      </c>
      <c r="H242" s="233">
        <v>2.9700000000000002</v>
      </c>
      <c r="I242" s="234"/>
      <c r="J242" s="235">
        <f>ROUND(I242*H242,2)</f>
        <v>0</v>
      </c>
      <c r="K242" s="236"/>
      <c r="L242" s="237"/>
      <c r="M242" s="238" t="s">
        <v>1</v>
      </c>
      <c r="N242" s="239" t="s">
        <v>39</v>
      </c>
      <c r="O242" s="91"/>
      <c r="P242" s="225">
        <f>O242*H242</f>
        <v>0</v>
      </c>
      <c r="Q242" s="225">
        <v>0.001</v>
      </c>
      <c r="R242" s="225">
        <f>Q242*H242</f>
        <v>0.0029700000000000004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152</v>
      </c>
      <c r="AT242" s="227" t="s">
        <v>149</v>
      </c>
      <c r="AU242" s="227" t="s">
        <v>146</v>
      </c>
      <c r="AY242" s="17" t="s">
        <v>137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146</v>
      </c>
      <c r="BK242" s="228">
        <f>ROUND(I242*H242,2)</f>
        <v>0</v>
      </c>
      <c r="BL242" s="17" t="s">
        <v>145</v>
      </c>
      <c r="BM242" s="227" t="s">
        <v>248</v>
      </c>
    </row>
    <row r="243" s="14" customFormat="1">
      <c r="A243" s="14"/>
      <c r="B243" s="251"/>
      <c r="C243" s="252"/>
      <c r="D243" s="242" t="s">
        <v>154</v>
      </c>
      <c r="E243" s="252"/>
      <c r="F243" s="254" t="s">
        <v>249</v>
      </c>
      <c r="G243" s="252"/>
      <c r="H243" s="255">
        <v>2.9700000000000002</v>
      </c>
      <c r="I243" s="256"/>
      <c r="J243" s="252"/>
      <c r="K243" s="252"/>
      <c r="L243" s="257"/>
      <c r="M243" s="258"/>
      <c r="N243" s="259"/>
      <c r="O243" s="259"/>
      <c r="P243" s="259"/>
      <c r="Q243" s="259"/>
      <c r="R243" s="259"/>
      <c r="S243" s="259"/>
      <c r="T243" s="26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1" t="s">
        <v>154</v>
      </c>
      <c r="AU243" s="261" t="s">
        <v>146</v>
      </c>
      <c r="AV243" s="14" t="s">
        <v>146</v>
      </c>
      <c r="AW243" s="14" t="s">
        <v>4</v>
      </c>
      <c r="AX243" s="14" t="s">
        <v>81</v>
      </c>
      <c r="AY243" s="261" t="s">
        <v>137</v>
      </c>
    </row>
    <row r="244" s="2" customFormat="1" ht="16.5" customHeight="1">
      <c r="A244" s="38"/>
      <c r="B244" s="39"/>
      <c r="C244" s="215" t="s">
        <v>145</v>
      </c>
      <c r="D244" s="215" t="s">
        <v>141</v>
      </c>
      <c r="E244" s="216" t="s">
        <v>250</v>
      </c>
      <c r="F244" s="217" t="s">
        <v>251</v>
      </c>
      <c r="G244" s="218" t="s">
        <v>167</v>
      </c>
      <c r="H244" s="219">
        <v>166.66399999999999</v>
      </c>
      <c r="I244" s="220"/>
      <c r="J244" s="221">
        <f>ROUND(I244*H244,2)</f>
        <v>0</v>
      </c>
      <c r="K244" s="222"/>
      <c r="L244" s="44"/>
      <c r="M244" s="223" t="s">
        <v>1</v>
      </c>
      <c r="N244" s="224" t="s">
        <v>39</v>
      </c>
      <c r="O244" s="91"/>
      <c r="P244" s="225">
        <f>O244*H244</f>
        <v>0</v>
      </c>
      <c r="Q244" s="225">
        <v>0.0040000000000000001</v>
      </c>
      <c r="R244" s="225">
        <f>Q244*H244</f>
        <v>0.66665599999999992</v>
      </c>
      <c r="S244" s="225">
        <v>0</v>
      </c>
      <c r="T244" s="226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7" t="s">
        <v>145</v>
      </c>
      <c r="AT244" s="227" t="s">
        <v>141</v>
      </c>
      <c r="AU244" s="227" t="s">
        <v>146</v>
      </c>
      <c r="AY244" s="17" t="s">
        <v>137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146</v>
      </c>
      <c r="BK244" s="228">
        <f>ROUND(I244*H244,2)</f>
        <v>0</v>
      </c>
      <c r="BL244" s="17" t="s">
        <v>145</v>
      </c>
      <c r="BM244" s="227" t="s">
        <v>252</v>
      </c>
    </row>
    <row r="245" s="13" customFormat="1">
      <c r="A245" s="13"/>
      <c r="B245" s="240"/>
      <c r="C245" s="241"/>
      <c r="D245" s="242" t="s">
        <v>154</v>
      </c>
      <c r="E245" s="243" t="s">
        <v>1</v>
      </c>
      <c r="F245" s="244" t="s">
        <v>176</v>
      </c>
      <c r="G245" s="241"/>
      <c r="H245" s="243" t="s">
        <v>1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0" t="s">
        <v>154</v>
      </c>
      <c r="AU245" s="250" t="s">
        <v>146</v>
      </c>
      <c r="AV245" s="13" t="s">
        <v>81</v>
      </c>
      <c r="AW245" s="13" t="s">
        <v>30</v>
      </c>
      <c r="AX245" s="13" t="s">
        <v>73</v>
      </c>
      <c r="AY245" s="250" t="s">
        <v>137</v>
      </c>
    </row>
    <row r="246" s="14" customFormat="1">
      <c r="A246" s="14"/>
      <c r="B246" s="251"/>
      <c r="C246" s="252"/>
      <c r="D246" s="242" t="s">
        <v>154</v>
      </c>
      <c r="E246" s="253" t="s">
        <v>1</v>
      </c>
      <c r="F246" s="254" t="s">
        <v>223</v>
      </c>
      <c r="G246" s="252"/>
      <c r="H246" s="255">
        <v>37.579999999999998</v>
      </c>
      <c r="I246" s="256"/>
      <c r="J246" s="252"/>
      <c r="K246" s="252"/>
      <c r="L246" s="257"/>
      <c r="M246" s="258"/>
      <c r="N246" s="259"/>
      <c r="O246" s="259"/>
      <c r="P246" s="259"/>
      <c r="Q246" s="259"/>
      <c r="R246" s="259"/>
      <c r="S246" s="259"/>
      <c r="T246" s="26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1" t="s">
        <v>154</v>
      </c>
      <c r="AU246" s="261" t="s">
        <v>146</v>
      </c>
      <c r="AV246" s="14" t="s">
        <v>146</v>
      </c>
      <c r="AW246" s="14" t="s">
        <v>30</v>
      </c>
      <c r="AX246" s="14" t="s">
        <v>73</v>
      </c>
      <c r="AY246" s="261" t="s">
        <v>137</v>
      </c>
    </row>
    <row r="247" s="13" customFormat="1">
      <c r="A247" s="13"/>
      <c r="B247" s="240"/>
      <c r="C247" s="241"/>
      <c r="D247" s="242" t="s">
        <v>154</v>
      </c>
      <c r="E247" s="243" t="s">
        <v>1</v>
      </c>
      <c r="F247" s="244" t="s">
        <v>224</v>
      </c>
      <c r="G247" s="241"/>
      <c r="H247" s="243" t="s">
        <v>1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0" t="s">
        <v>154</v>
      </c>
      <c r="AU247" s="250" t="s">
        <v>146</v>
      </c>
      <c r="AV247" s="13" t="s">
        <v>81</v>
      </c>
      <c r="AW247" s="13" t="s">
        <v>30</v>
      </c>
      <c r="AX247" s="13" t="s">
        <v>73</v>
      </c>
      <c r="AY247" s="250" t="s">
        <v>137</v>
      </c>
    </row>
    <row r="248" s="14" customFormat="1">
      <c r="A248" s="14"/>
      <c r="B248" s="251"/>
      <c r="C248" s="252"/>
      <c r="D248" s="242" t="s">
        <v>154</v>
      </c>
      <c r="E248" s="253" t="s">
        <v>1</v>
      </c>
      <c r="F248" s="254" t="s">
        <v>225</v>
      </c>
      <c r="G248" s="252"/>
      <c r="H248" s="255">
        <v>11.085000000000001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1" t="s">
        <v>154</v>
      </c>
      <c r="AU248" s="261" t="s">
        <v>146</v>
      </c>
      <c r="AV248" s="14" t="s">
        <v>146</v>
      </c>
      <c r="AW248" s="14" t="s">
        <v>30</v>
      </c>
      <c r="AX248" s="14" t="s">
        <v>73</v>
      </c>
      <c r="AY248" s="261" t="s">
        <v>137</v>
      </c>
    </row>
    <row r="249" s="13" customFormat="1">
      <c r="A249" s="13"/>
      <c r="B249" s="240"/>
      <c r="C249" s="241"/>
      <c r="D249" s="242" t="s">
        <v>154</v>
      </c>
      <c r="E249" s="243" t="s">
        <v>1</v>
      </c>
      <c r="F249" s="244" t="s">
        <v>182</v>
      </c>
      <c r="G249" s="241"/>
      <c r="H249" s="243" t="s">
        <v>1</v>
      </c>
      <c r="I249" s="245"/>
      <c r="J249" s="241"/>
      <c r="K249" s="241"/>
      <c r="L249" s="246"/>
      <c r="M249" s="247"/>
      <c r="N249" s="248"/>
      <c r="O249" s="248"/>
      <c r="P249" s="248"/>
      <c r="Q249" s="248"/>
      <c r="R249" s="248"/>
      <c r="S249" s="248"/>
      <c r="T249" s="24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0" t="s">
        <v>154</v>
      </c>
      <c r="AU249" s="250" t="s">
        <v>146</v>
      </c>
      <c r="AV249" s="13" t="s">
        <v>81</v>
      </c>
      <c r="AW249" s="13" t="s">
        <v>30</v>
      </c>
      <c r="AX249" s="13" t="s">
        <v>73</v>
      </c>
      <c r="AY249" s="250" t="s">
        <v>137</v>
      </c>
    </row>
    <row r="250" s="14" customFormat="1">
      <c r="A250" s="14"/>
      <c r="B250" s="251"/>
      <c r="C250" s="252"/>
      <c r="D250" s="242" t="s">
        <v>154</v>
      </c>
      <c r="E250" s="253" t="s">
        <v>1</v>
      </c>
      <c r="F250" s="254" t="s">
        <v>226</v>
      </c>
      <c r="G250" s="252"/>
      <c r="H250" s="255">
        <v>19.937999999999999</v>
      </c>
      <c r="I250" s="256"/>
      <c r="J250" s="252"/>
      <c r="K250" s="252"/>
      <c r="L250" s="257"/>
      <c r="M250" s="258"/>
      <c r="N250" s="259"/>
      <c r="O250" s="259"/>
      <c r="P250" s="259"/>
      <c r="Q250" s="259"/>
      <c r="R250" s="259"/>
      <c r="S250" s="259"/>
      <c r="T250" s="26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1" t="s">
        <v>154</v>
      </c>
      <c r="AU250" s="261" t="s">
        <v>146</v>
      </c>
      <c r="AV250" s="14" t="s">
        <v>146</v>
      </c>
      <c r="AW250" s="14" t="s">
        <v>30</v>
      </c>
      <c r="AX250" s="14" t="s">
        <v>73</v>
      </c>
      <c r="AY250" s="261" t="s">
        <v>137</v>
      </c>
    </row>
    <row r="251" s="13" customFormat="1">
      <c r="A251" s="13"/>
      <c r="B251" s="240"/>
      <c r="C251" s="241"/>
      <c r="D251" s="242" t="s">
        <v>154</v>
      </c>
      <c r="E251" s="243" t="s">
        <v>1</v>
      </c>
      <c r="F251" s="244" t="s">
        <v>227</v>
      </c>
      <c r="G251" s="241"/>
      <c r="H251" s="243" t="s">
        <v>1</v>
      </c>
      <c r="I251" s="245"/>
      <c r="J251" s="241"/>
      <c r="K251" s="241"/>
      <c r="L251" s="246"/>
      <c r="M251" s="247"/>
      <c r="N251" s="248"/>
      <c r="O251" s="248"/>
      <c r="P251" s="248"/>
      <c r="Q251" s="248"/>
      <c r="R251" s="248"/>
      <c r="S251" s="248"/>
      <c r="T251" s="24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0" t="s">
        <v>154</v>
      </c>
      <c r="AU251" s="250" t="s">
        <v>146</v>
      </c>
      <c r="AV251" s="13" t="s">
        <v>81</v>
      </c>
      <c r="AW251" s="13" t="s">
        <v>30</v>
      </c>
      <c r="AX251" s="13" t="s">
        <v>73</v>
      </c>
      <c r="AY251" s="250" t="s">
        <v>137</v>
      </c>
    </row>
    <row r="252" s="14" customFormat="1">
      <c r="A252" s="14"/>
      <c r="B252" s="251"/>
      <c r="C252" s="252"/>
      <c r="D252" s="242" t="s">
        <v>154</v>
      </c>
      <c r="E252" s="253" t="s">
        <v>1</v>
      </c>
      <c r="F252" s="254" t="s">
        <v>228</v>
      </c>
      <c r="G252" s="252"/>
      <c r="H252" s="255">
        <v>22.242999999999999</v>
      </c>
      <c r="I252" s="256"/>
      <c r="J252" s="252"/>
      <c r="K252" s="252"/>
      <c r="L252" s="257"/>
      <c r="M252" s="258"/>
      <c r="N252" s="259"/>
      <c r="O252" s="259"/>
      <c r="P252" s="259"/>
      <c r="Q252" s="259"/>
      <c r="R252" s="259"/>
      <c r="S252" s="259"/>
      <c r="T252" s="26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1" t="s">
        <v>154</v>
      </c>
      <c r="AU252" s="261" t="s">
        <v>146</v>
      </c>
      <c r="AV252" s="14" t="s">
        <v>146</v>
      </c>
      <c r="AW252" s="14" t="s">
        <v>30</v>
      </c>
      <c r="AX252" s="14" t="s">
        <v>73</v>
      </c>
      <c r="AY252" s="261" t="s">
        <v>137</v>
      </c>
    </row>
    <row r="253" s="13" customFormat="1">
      <c r="A253" s="13"/>
      <c r="B253" s="240"/>
      <c r="C253" s="241"/>
      <c r="D253" s="242" t="s">
        <v>154</v>
      </c>
      <c r="E253" s="243" t="s">
        <v>1</v>
      </c>
      <c r="F253" s="244" t="s">
        <v>186</v>
      </c>
      <c r="G253" s="241"/>
      <c r="H253" s="243" t="s">
        <v>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0" t="s">
        <v>154</v>
      </c>
      <c r="AU253" s="250" t="s">
        <v>146</v>
      </c>
      <c r="AV253" s="13" t="s">
        <v>81</v>
      </c>
      <c r="AW253" s="13" t="s">
        <v>30</v>
      </c>
      <c r="AX253" s="13" t="s">
        <v>73</v>
      </c>
      <c r="AY253" s="250" t="s">
        <v>137</v>
      </c>
    </row>
    <row r="254" s="14" customFormat="1">
      <c r="A254" s="14"/>
      <c r="B254" s="251"/>
      <c r="C254" s="252"/>
      <c r="D254" s="242" t="s">
        <v>154</v>
      </c>
      <c r="E254" s="253" t="s">
        <v>1</v>
      </c>
      <c r="F254" s="254" t="s">
        <v>229</v>
      </c>
      <c r="G254" s="252"/>
      <c r="H254" s="255">
        <v>43.287999999999997</v>
      </c>
      <c r="I254" s="256"/>
      <c r="J254" s="252"/>
      <c r="K254" s="252"/>
      <c r="L254" s="257"/>
      <c r="M254" s="258"/>
      <c r="N254" s="259"/>
      <c r="O254" s="259"/>
      <c r="P254" s="259"/>
      <c r="Q254" s="259"/>
      <c r="R254" s="259"/>
      <c r="S254" s="259"/>
      <c r="T254" s="26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1" t="s">
        <v>154</v>
      </c>
      <c r="AU254" s="261" t="s">
        <v>146</v>
      </c>
      <c r="AV254" s="14" t="s">
        <v>146</v>
      </c>
      <c r="AW254" s="14" t="s">
        <v>30</v>
      </c>
      <c r="AX254" s="14" t="s">
        <v>73</v>
      </c>
      <c r="AY254" s="261" t="s">
        <v>137</v>
      </c>
    </row>
    <row r="255" s="13" customFormat="1">
      <c r="A255" s="13"/>
      <c r="B255" s="240"/>
      <c r="C255" s="241"/>
      <c r="D255" s="242" t="s">
        <v>154</v>
      </c>
      <c r="E255" s="243" t="s">
        <v>1</v>
      </c>
      <c r="F255" s="244" t="s">
        <v>184</v>
      </c>
      <c r="G255" s="241"/>
      <c r="H255" s="243" t="s">
        <v>1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0" t="s">
        <v>154</v>
      </c>
      <c r="AU255" s="250" t="s">
        <v>146</v>
      </c>
      <c r="AV255" s="13" t="s">
        <v>81</v>
      </c>
      <c r="AW255" s="13" t="s">
        <v>30</v>
      </c>
      <c r="AX255" s="13" t="s">
        <v>73</v>
      </c>
      <c r="AY255" s="250" t="s">
        <v>137</v>
      </c>
    </row>
    <row r="256" s="14" customFormat="1">
      <c r="A256" s="14"/>
      <c r="B256" s="251"/>
      <c r="C256" s="252"/>
      <c r="D256" s="242" t="s">
        <v>154</v>
      </c>
      <c r="E256" s="253" t="s">
        <v>1</v>
      </c>
      <c r="F256" s="254" t="s">
        <v>230</v>
      </c>
      <c r="G256" s="252"/>
      <c r="H256" s="255">
        <v>43.447000000000003</v>
      </c>
      <c r="I256" s="256"/>
      <c r="J256" s="252"/>
      <c r="K256" s="252"/>
      <c r="L256" s="257"/>
      <c r="M256" s="258"/>
      <c r="N256" s="259"/>
      <c r="O256" s="259"/>
      <c r="P256" s="259"/>
      <c r="Q256" s="259"/>
      <c r="R256" s="259"/>
      <c r="S256" s="259"/>
      <c r="T256" s="260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1" t="s">
        <v>154</v>
      </c>
      <c r="AU256" s="261" t="s">
        <v>146</v>
      </c>
      <c r="AV256" s="14" t="s">
        <v>146</v>
      </c>
      <c r="AW256" s="14" t="s">
        <v>30</v>
      </c>
      <c r="AX256" s="14" t="s">
        <v>73</v>
      </c>
      <c r="AY256" s="261" t="s">
        <v>137</v>
      </c>
    </row>
    <row r="257" s="13" customFormat="1">
      <c r="A257" s="13"/>
      <c r="B257" s="240"/>
      <c r="C257" s="241"/>
      <c r="D257" s="242" t="s">
        <v>154</v>
      </c>
      <c r="E257" s="243" t="s">
        <v>1</v>
      </c>
      <c r="F257" s="244" t="s">
        <v>188</v>
      </c>
      <c r="G257" s="241"/>
      <c r="H257" s="243" t="s">
        <v>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0" t="s">
        <v>154</v>
      </c>
      <c r="AU257" s="250" t="s">
        <v>146</v>
      </c>
      <c r="AV257" s="13" t="s">
        <v>81</v>
      </c>
      <c r="AW257" s="13" t="s">
        <v>30</v>
      </c>
      <c r="AX257" s="13" t="s">
        <v>73</v>
      </c>
      <c r="AY257" s="250" t="s">
        <v>137</v>
      </c>
    </row>
    <row r="258" s="14" customFormat="1">
      <c r="A258" s="14"/>
      <c r="B258" s="251"/>
      <c r="C258" s="252"/>
      <c r="D258" s="242" t="s">
        <v>154</v>
      </c>
      <c r="E258" s="253" t="s">
        <v>1</v>
      </c>
      <c r="F258" s="254" t="s">
        <v>231</v>
      </c>
      <c r="G258" s="252"/>
      <c r="H258" s="255">
        <v>5.8490000000000002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1" t="s">
        <v>154</v>
      </c>
      <c r="AU258" s="261" t="s">
        <v>146</v>
      </c>
      <c r="AV258" s="14" t="s">
        <v>146</v>
      </c>
      <c r="AW258" s="14" t="s">
        <v>30</v>
      </c>
      <c r="AX258" s="14" t="s">
        <v>73</v>
      </c>
      <c r="AY258" s="261" t="s">
        <v>137</v>
      </c>
    </row>
    <row r="259" s="13" customFormat="1">
      <c r="A259" s="13"/>
      <c r="B259" s="240"/>
      <c r="C259" s="241"/>
      <c r="D259" s="242" t="s">
        <v>154</v>
      </c>
      <c r="E259" s="243" t="s">
        <v>1</v>
      </c>
      <c r="F259" s="244" t="s">
        <v>232</v>
      </c>
      <c r="G259" s="241"/>
      <c r="H259" s="243" t="s">
        <v>1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0" t="s">
        <v>154</v>
      </c>
      <c r="AU259" s="250" t="s">
        <v>146</v>
      </c>
      <c r="AV259" s="13" t="s">
        <v>81</v>
      </c>
      <c r="AW259" s="13" t="s">
        <v>30</v>
      </c>
      <c r="AX259" s="13" t="s">
        <v>73</v>
      </c>
      <c r="AY259" s="250" t="s">
        <v>137</v>
      </c>
    </row>
    <row r="260" s="14" customFormat="1">
      <c r="A260" s="14"/>
      <c r="B260" s="251"/>
      <c r="C260" s="252"/>
      <c r="D260" s="242" t="s">
        <v>154</v>
      </c>
      <c r="E260" s="253" t="s">
        <v>1</v>
      </c>
      <c r="F260" s="254" t="s">
        <v>233</v>
      </c>
      <c r="G260" s="252"/>
      <c r="H260" s="255">
        <v>-16.765999999999998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1" t="s">
        <v>154</v>
      </c>
      <c r="AU260" s="261" t="s">
        <v>146</v>
      </c>
      <c r="AV260" s="14" t="s">
        <v>146</v>
      </c>
      <c r="AW260" s="14" t="s">
        <v>30</v>
      </c>
      <c r="AX260" s="14" t="s">
        <v>73</v>
      </c>
      <c r="AY260" s="261" t="s">
        <v>137</v>
      </c>
    </row>
    <row r="261" s="15" customFormat="1">
      <c r="A261" s="15"/>
      <c r="B261" s="262"/>
      <c r="C261" s="263"/>
      <c r="D261" s="242" t="s">
        <v>154</v>
      </c>
      <c r="E261" s="264" t="s">
        <v>1</v>
      </c>
      <c r="F261" s="265" t="s">
        <v>157</v>
      </c>
      <c r="G261" s="263"/>
      <c r="H261" s="266">
        <v>166.66399999999999</v>
      </c>
      <c r="I261" s="267"/>
      <c r="J261" s="263"/>
      <c r="K261" s="263"/>
      <c r="L261" s="268"/>
      <c r="M261" s="269"/>
      <c r="N261" s="270"/>
      <c r="O261" s="270"/>
      <c r="P261" s="270"/>
      <c r="Q261" s="270"/>
      <c r="R261" s="270"/>
      <c r="S261" s="270"/>
      <c r="T261" s="271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2" t="s">
        <v>154</v>
      </c>
      <c r="AU261" s="272" t="s">
        <v>146</v>
      </c>
      <c r="AV261" s="15" t="s">
        <v>145</v>
      </c>
      <c r="AW261" s="15" t="s">
        <v>30</v>
      </c>
      <c r="AX261" s="15" t="s">
        <v>81</v>
      </c>
      <c r="AY261" s="272" t="s">
        <v>137</v>
      </c>
    </row>
    <row r="262" s="2" customFormat="1" ht="21.75" customHeight="1">
      <c r="A262" s="38"/>
      <c r="B262" s="39"/>
      <c r="C262" s="215" t="s">
        <v>7</v>
      </c>
      <c r="D262" s="215" t="s">
        <v>141</v>
      </c>
      <c r="E262" s="216" t="s">
        <v>253</v>
      </c>
      <c r="F262" s="217" t="s">
        <v>254</v>
      </c>
      <c r="G262" s="218" t="s">
        <v>167</v>
      </c>
      <c r="H262" s="219">
        <v>22.949999999999999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39</v>
      </c>
      <c r="O262" s="91"/>
      <c r="P262" s="225">
        <f>O262*H262</f>
        <v>0</v>
      </c>
      <c r="Q262" s="225">
        <v>0.037999999999999999</v>
      </c>
      <c r="R262" s="225">
        <f>Q262*H262</f>
        <v>0.87209999999999999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145</v>
      </c>
      <c r="AT262" s="227" t="s">
        <v>141</v>
      </c>
      <c r="AU262" s="227" t="s">
        <v>146</v>
      </c>
      <c r="AY262" s="17" t="s">
        <v>137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146</v>
      </c>
      <c r="BK262" s="228">
        <f>ROUND(I262*H262,2)</f>
        <v>0</v>
      </c>
      <c r="BL262" s="17" t="s">
        <v>145</v>
      </c>
      <c r="BM262" s="227" t="s">
        <v>255</v>
      </c>
    </row>
    <row r="263" s="13" customFormat="1">
      <c r="A263" s="13"/>
      <c r="B263" s="240"/>
      <c r="C263" s="241"/>
      <c r="D263" s="242" t="s">
        <v>154</v>
      </c>
      <c r="E263" s="243" t="s">
        <v>1</v>
      </c>
      <c r="F263" s="244" t="s">
        <v>208</v>
      </c>
      <c r="G263" s="241"/>
      <c r="H263" s="243" t="s">
        <v>1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0" t="s">
        <v>154</v>
      </c>
      <c r="AU263" s="250" t="s">
        <v>146</v>
      </c>
      <c r="AV263" s="13" t="s">
        <v>81</v>
      </c>
      <c r="AW263" s="13" t="s">
        <v>30</v>
      </c>
      <c r="AX263" s="13" t="s">
        <v>73</v>
      </c>
      <c r="AY263" s="250" t="s">
        <v>137</v>
      </c>
    </row>
    <row r="264" s="14" customFormat="1">
      <c r="A264" s="14"/>
      <c r="B264" s="251"/>
      <c r="C264" s="252"/>
      <c r="D264" s="242" t="s">
        <v>154</v>
      </c>
      <c r="E264" s="253" t="s">
        <v>1</v>
      </c>
      <c r="F264" s="254" t="s">
        <v>209</v>
      </c>
      <c r="G264" s="252"/>
      <c r="H264" s="255">
        <v>2.25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1" t="s">
        <v>154</v>
      </c>
      <c r="AU264" s="261" t="s">
        <v>146</v>
      </c>
      <c r="AV264" s="14" t="s">
        <v>146</v>
      </c>
      <c r="AW264" s="14" t="s">
        <v>30</v>
      </c>
      <c r="AX264" s="14" t="s">
        <v>73</v>
      </c>
      <c r="AY264" s="261" t="s">
        <v>137</v>
      </c>
    </row>
    <row r="265" s="13" customFormat="1">
      <c r="A265" s="13"/>
      <c r="B265" s="240"/>
      <c r="C265" s="241"/>
      <c r="D265" s="242" t="s">
        <v>154</v>
      </c>
      <c r="E265" s="243" t="s">
        <v>1</v>
      </c>
      <c r="F265" s="244" t="s">
        <v>210</v>
      </c>
      <c r="G265" s="241"/>
      <c r="H265" s="243" t="s">
        <v>1</v>
      </c>
      <c r="I265" s="245"/>
      <c r="J265" s="241"/>
      <c r="K265" s="241"/>
      <c r="L265" s="246"/>
      <c r="M265" s="247"/>
      <c r="N265" s="248"/>
      <c r="O265" s="248"/>
      <c r="P265" s="248"/>
      <c r="Q265" s="248"/>
      <c r="R265" s="248"/>
      <c r="S265" s="248"/>
      <c r="T265" s="24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0" t="s">
        <v>154</v>
      </c>
      <c r="AU265" s="250" t="s">
        <v>146</v>
      </c>
      <c r="AV265" s="13" t="s">
        <v>81</v>
      </c>
      <c r="AW265" s="13" t="s">
        <v>30</v>
      </c>
      <c r="AX265" s="13" t="s">
        <v>73</v>
      </c>
      <c r="AY265" s="250" t="s">
        <v>137</v>
      </c>
    </row>
    <row r="266" s="14" customFormat="1">
      <c r="A266" s="14"/>
      <c r="B266" s="251"/>
      <c r="C266" s="252"/>
      <c r="D266" s="242" t="s">
        <v>154</v>
      </c>
      <c r="E266" s="253" t="s">
        <v>1</v>
      </c>
      <c r="F266" s="254" t="s">
        <v>211</v>
      </c>
      <c r="G266" s="252"/>
      <c r="H266" s="255">
        <v>5.7000000000000002</v>
      </c>
      <c r="I266" s="256"/>
      <c r="J266" s="252"/>
      <c r="K266" s="252"/>
      <c r="L266" s="257"/>
      <c r="M266" s="258"/>
      <c r="N266" s="259"/>
      <c r="O266" s="259"/>
      <c r="P266" s="259"/>
      <c r="Q266" s="259"/>
      <c r="R266" s="259"/>
      <c r="S266" s="259"/>
      <c r="T266" s="260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1" t="s">
        <v>154</v>
      </c>
      <c r="AU266" s="261" t="s">
        <v>146</v>
      </c>
      <c r="AV266" s="14" t="s">
        <v>146</v>
      </c>
      <c r="AW266" s="14" t="s">
        <v>30</v>
      </c>
      <c r="AX266" s="14" t="s">
        <v>73</v>
      </c>
      <c r="AY266" s="261" t="s">
        <v>137</v>
      </c>
    </row>
    <row r="267" s="13" customFormat="1">
      <c r="A267" s="13"/>
      <c r="B267" s="240"/>
      <c r="C267" s="241"/>
      <c r="D267" s="242" t="s">
        <v>154</v>
      </c>
      <c r="E267" s="243" t="s">
        <v>1</v>
      </c>
      <c r="F267" s="244" t="s">
        <v>212</v>
      </c>
      <c r="G267" s="241"/>
      <c r="H267" s="243" t="s">
        <v>1</v>
      </c>
      <c r="I267" s="245"/>
      <c r="J267" s="241"/>
      <c r="K267" s="241"/>
      <c r="L267" s="246"/>
      <c r="M267" s="247"/>
      <c r="N267" s="248"/>
      <c r="O267" s="248"/>
      <c r="P267" s="248"/>
      <c r="Q267" s="248"/>
      <c r="R267" s="248"/>
      <c r="S267" s="248"/>
      <c r="T267" s="24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0" t="s">
        <v>154</v>
      </c>
      <c r="AU267" s="250" t="s">
        <v>146</v>
      </c>
      <c r="AV267" s="13" t="s">
        <v>81</v>
      </c>
      <c r="AW267" s="13" t="s">
        <v>30</v>
      </c>
      <c r="AX267" s="13" t="s">
        <v>73</v>
      </c>
      <c r="AY267" s="250" t="s">
        <v>137</v>
      </c>
    </row>
    <row r="268" s="14" customFormat="1">
      <c r="A268" s="14"/>
      <c r="B268" s="251"/>
      <c r="C268" s="252"/>
      <c r="D268" s="242" t="s">
        <v>154</v>
      </c>
      <c r="E268" s="253" t="s">
        <v>1</v>
      </c>
      <c r="F268" s="254" t="s">
        <v>213</v>
      </c>
      <c r="G268" s="252"/>
      <c r="H268" s="255">
        <v>15</v>
      </c>
      <c r="I268" s="256"/>
      <c r="J268" s="252"/>
      <c r="K268" s="252"/>
      <c r="L268" s="257"/>
      <c r="M268" s="258"/>
      <c r="N268" s="259"/>
      <c r="O268" s="259"/>
      <c r="P268" s="259"/>
      <c r="Q268" s="259"/>
      <c r="R268" s="259"/>
      <c r="S268" s="259"/>
      <c r="T268" s="260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1" t="s">
        <v>154</v>
      </c>
      <c r="AU268" s="261" t="s">
        <v>146</v>
      </c>
      <c r="AV268" s="14" t="s">
        <v>146</v>
      </c>
      <c r="AW268" s="14" t="s">
        <v>30</v>
      </c>
      <c r="AX268" s="14" t="s">
        <v>73</v>
      </c>
      <c r="AY268" s="261" t="s">
        <v>137</v>
      </c>
    </row>
    <row r="269" s="15" customFormat="1">
      <c r="A269" s="15"/>
      <c r="B269" s="262"/>
      <c r="C269" s="263"/>
      <c r="D269" s="242" t="s">
        <v>154</v>
      </c>
      <c r="E269" s="264" t="s">
        <v>1</v>
      </c>
      <c r="F269" s="265" t="s">
        <v>157</v>
      </c>
      <c r="G269" s="263"/>
      <c r="H269" s="266">
        <v>22.949999999999999</v>
      </c>
      <c r="I269" s="267"/>
      <c r="J269" s="263"/>
      <c r="K269" s="263"/>
      <c r="L269" s="268"/>
      <c r="M269" s="269"/>
      <c r="N269" s="270"/>
      <c r="O269" s="270"/>
      <c r="P269" s="270"/>
      <c r="Q269" s="270"/>
      <c r="R269" s="270"/>
      <c r="S269" s="270"/>
      <c r="T269" s="271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72" t="s">
        <v>154</v>
      </c>
      <c r="AU269" s="272" t="s">
        <v>146</v>
      </c>
      <c r="AV269" s="15" t="s">
        <v>145</v>
      </c>
      <c r="AW269" s="15" t="s">
        <v>30</v>
      </c>
      <c r="AX269" s="15" t="s">
        <v>81</v>
      </c>
      <c r="AY269" s="272" t="s">
        <v>137</v>
      </c>
    </row>
    <row r="270" s="2" customFormat="1" ht="24.15" customHeight="1">
      <c r="A270" s="38"/>
      <c r="B270" s="39"/>
      <c r="C270" s="215" t="s">
        <v>256</v>
      </c>
      <c r="D270" s="215" t="s">
        <v>141</v>
      </c>
      <c r="E270" s="216" t="s">
        <v>257</v>
      </c>
      <c r="F270" s="217" t="s">
        <v>258</v>
      </c>
      <c r="G270" s="218" t="s">
        <v>160</v>
      </c>
      <c r="H270" s="219">
        <v>20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0.0092999999999999992</v>
      </c>
      <c r="R270" s="225">
        <f>Q270*H270</f>
        <v>0.186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145</v>
      </c>
      <c r="AT270" s="227" t="s">
        <v>141</v>
      </c>
      <c r="AU270" s="227" t="s">
        <v>146</v>
      </c>
      <c r="AY270" s="17" t="s">
        <v>137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146</v>
      </c>
      <c r="BK270" s="228">
        <f>ROUND(I270*H270,2)</f>
        <v>0</v>
      </c>
      <c r="BL270" s="17" t="s">
        <v>145</v>
      </c>
      <c r="BM270" s="227" t="s">
        <v>259</v>
      </c>
    </row>
    <row r="271" s="13" customFormat="1">
      <c r="A271" s="13"/>
      <c r="B271" s="240"/>
      <c r="C271" s="241"/>
      <c r="D271" s="242" t="s">
        <v>154</v>
      </c>
      <c r="E271" s="243" t="s">
        <v>1</v>
      </c>
      <c r="F271" s="244" t="s">
        <v>162</v>
      </c>
      <c r="G271" s="241"/>
      <c r="H271" s="243" t="s">
        <v>1</v>
      </c>
      <c r="I271" s="245"/>
      <c r="J271" s="241"/>
      <c r="K271" s="241"/>
      <c r="L271" s="246"/>
      <c r="M271" s="247"/>
      <c r="N271" s="248"/>
      <c r="O271" s="248"/>
      <c r="P271" s="248"/>
      <c r="Q271" s="248"/>
      <c r="R271" s="248"/>
      <c r="S271" s="248"/>
      <c r="T271" s="24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0" t="s">
        <v>154</v>
      </c>
      <c r="AU271" s="250" t="s">
        <v>146</v>
      </c>
      <c r="AV271" s="13" t="s">
        <v>81</v>
      </c>
      <c r="AW271" s="13" t="s">
        <v>30</v>
      </c>
      <c r="AX271" s="13" t="s">
        <v>73</v>
      </c>
      <c r="AY271" s="250" t="s">
        <v>137</v>
      </c>
    </row>
    <row r="272" s="14" customFormat="1">
      <c r="A272" s="14"/>
      <c r="B272" s="251"/>
      <c r="C272" s="252"/>
      <c r="D272" s="242" t="s">
        <v>154</v>
      </c>
      <c r="E272" s="253" t="s">
        <v>1</v>
      </c>
      <c r="F272" s="254" t="s">
        <v>260</v>
      </c>
      <c r="G272" s="252"/>
      <c r="H272" s="255">
        <v>16</v>
      </c>
      <c r="I272" s="256"/>
      <c r="J272" s="252"/>
      <c r="K272" s="252"/>
      <c r="L272" s="257"/>
      <c r="M272" s="258"/>
      <c r="N272" s="259"/>
      <c r="O272" s="259"/>
      <c r="P272" s="259"/>
      <c r="Q272" s="259"/>
      <c r="R272" s="259"/>
      <c r="S272" s="259"/>
      <c r="T272" s="26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1" t="s">
        <v>154</v>
      </c>
      <c r="AU272" s="261" t="s">
        <v>146</v>
      </c>
      <c r="AV272" s="14" t="s">
        <v>146</v>
      </c>
      <c r="AW272" s="14" t="s">
        <v>30</v>
      </c>
      <c r="AX272" s="14" t="s">
        <v>73</v>
      </c>
      <c r="AY272" s="261" t="s">
        <v>137</v>
      </c>
    </row>
    <row r="273" s="13" customFormat="1">
      <c r="A273" s="13"/>
      <c r="B273" s="240"/>
      <c r="C273" s="241"/>
      <c r="D273" s="242" t="s">
        <v>154</v>
      </c>
      <c r="E273" s="243" t="s">
        <v>1</v>
      </c>
      <c r="F273" s="244" t="s">
        <v>163</v>
      </c>
      <c r="G273" s="241"/>
      <c r="H273" s="243" t="s">
        <v>1</v>
      </c>
      <c r="I273" s="245"/>
      <c r="J273" s="241"/>
      <c r="K273" s="241"/>
      <c r="L273" s="246"/>
      <c r="M273" s="247"/>
      <c r="N273" s="248"/>
      <c r="O273" s="248"/>
      <c r="P273" s="248"/>
      <c r="Q273" s="248"/>
      <c r="R273" s="248"/>
      <c r="S273" s="248"/>
      <c r="T273" s="24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0" t="s">
        <v>154</v>
      </c>
      <c r="AU273" s="250" t="s">
        <v>146</v>
      </c>
      <c r="AV273" s="13" t="s">
        <v>81</v>
      </c>
      <c r="AW273" s="13" t="s">
        <v>30</v>
      </c>
      <c r="AX273" s="13" t="s">
        <v>73</v>
      </c>
      <c r="AY273" s="250" t="s">
        <v>137</v>
      </c>
    </row>
    <row r="274" s="14" customFormat="1">
      <c r="A274" s="14"/>
      <c r="B274" s="251"/>
      <c r="C274" s="252"/>
      <c r="D274" s="242" t="s">
        <v>154</v>
      </c>
      <c r="E274" s="253" t="s">
        <v>1</v>
      </c>
      <c r="F274" s="254" t="s">
        <v>261</v>
      </c>
      <c r="G274" s="252"/>
      <c r="H274" s="255">
        <v>4</v>
      </c>
      <c r="I274" s="256"/>
      <c r="J274" s="252"/>
      <c r="K274" s="252"/>
      <c r="L274" s="257"/>
      <c r="M274" s="258"/>
      <c r="N274" s="259"/>
      <c r="O274" s="259"/>
      <c r="P274" s="259"/>
      <c r="Q274" s="259"/>
      <c r="R274" s="259"/>
      <c r="S274" s="259"/>
      <c r="T274" s="26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1" t="s">
        <v>154</v>
      </c>
      <c r="AU274" s="261" t="s">
        <v>146</v>
      </c>
      <c r="AV274" s="14" t="s">
        <v>146</v>
      </c>
      <c r="AW274" s="14" t="s">
        <v>30</v>
      </c>
      <c r="AX274" s="14" t="s">
        <v>73</v>
      </c>
      <c r="AY274" s="261" t="s">
        <v>137</v>
      </c>
    </row>
    <row r="275" s="15" customFormat="1">
      <c r="A275" s="15"/>
      <c r="B275" s="262"/>
      <c r="C275" s="263"/>
      <c r="D275" s="242" t="s">
        <v>154</v>
      </c>
      <c r="E275" s="264" t="s">
        <v>1</v>
      </c>
      <c r="F275" s="265" t="s">
        <v>157</v>
      </c>
      <c r="G275" s="263"/>
      <c r="H275" s="266">
        <v>20</v>
      </c>
      <c r="I275" s="267"/>
      <c r="J275" s="263"/>
      <c r="K275" s="263"/>
      <c r="L275" s="268"/>
      <c r="M275" s="269"/>
      <c r="N275" s="270"/>
      <c r="O275" s="270"/>
      <c r="P275" s="270"/>
      <c r="Q275" s="270"/>
      <c r="R275" s="270"/>
      <c r="S275" s="270"/>
      <c r="T275" s="271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72" t="s">
        <v>154</v>
      </c>
      <c r="AU275" s="272" t="s">
        <v>146</v>
      </c>
      <c r="AV275" s="15" t="s">
        <v>145</v>
      </c>
      <c r="AW275" s="15" t="s">
        <v>30</v>
      </c>
      <c r="AX275" s="15" t="s">
        <v>81</v>
      </c>
      <c r="AY275" s="272" t="s">
        <v>137</v>
      </c>
    </row>
    <row r="276" s="2" customFormat="1" ht="24.15" customHeight="1">
      <c r="A276" s="38"/>
      <c r="B276" s="39"/>
      <c r="C276" s="215" t="s">
        <v>262</v>
      </c>
      <c r="D276" s="215" t="s">
        <v>141</v>
      </c>
      <c r="E276" s="216" t="s">
        <v>263</v>
      </c>
      <c r="F276" s="217" t="s">
        <v>264</v>
      </c>
      <c r="G276" s="218" t="s">
        <v>167</v>
      </c>
      <c r="H276" s="219">
        <v>29.806000000000001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39</v>
      </c>
      <c r="O276" s="91"/>
      <c r="P276" s="225">
        <f>O276*H276</f>
        <v>0</v>
      </c>
      <c r="Q276" s="225">
        <v>0.015400000000000001</v>
      </c>
      <c r="R276" s="225">
        <f>Q276*H276</f>
        <v>0.45901240000000004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145</v>
      </c>
      <c r="AT276" s="227" t="s">
        <v>141</v>
      </c>
      <c r="AU276" s="227" t="s">
        <v>146</v>
      </c>
      <c r="AY276" s="17" t="s">
        <v>137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146</v>
      </c>
      <c r="BK276" s="228">
        <f>ROUND(I276*H276,2)</f>
        <v>0</v>
      </c>
      <c r="BL276" s="17" t="s">
        <v>145</v>
      </c>
      <c r="BM276" s="227" t="s">
        <v>265</v>
      </c>
    </row>
    <row r="277" s="13" customFormat="1">
      <c r="A277" s="13"/>
      <c r="B277" s="240"/>
      <c r="C277" s="241"/>
      <c r="D277" s="242" t="s">
        <v>154</v>
      </c>
      <c r="E277" s="243" t="s">
        <v>1</v>
      </c>
      <c r="F277" s="244" t="s">
        <v>266</v>
      </c>
      <c r="G277" s="241"/>
      <c r="H277" s="243" t="s">
        <v>1</v>
      </c>
      <c r="I277" s="245"/>
      <c r="J277" s="241"/>
      <c r="K277" s="241"/>
      <c r="L277" s="246"/>
      <c r="M277" s="247"/>
      <c r="N277" s="248"/>
      <c r="O277" s="248"/>
      <c r="P277" s="248"/>
      <c r="Q277" s="248"/>
      <c r="R277" s="248"/>
      <c r="S277" s="248"/>
      <c r="T277" s="249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0" t="s">
        <v>154</v>
      </c>
      <c r="AU277" s="250" t="s">
        <v>146</v>
      </c>
      <c r="AV277" s="13" t="s">
        <v>81</v>
      </c>
      <c r="AW277" s="13" t="s">
        <v>30</v>
      </c>
      <c r="AX277" s="13" t="s">
        <v>73</v>
      </c>
      <c r="AY277" s="250" t="s">
        <v>137</v>
      </c>
    </row>
    <row r="278" s="14" customFormat="1">
      <c r="A278" s="14"/>
      <c r="B278" s="251"/>
      <c r="C278" s="252"/>
      <c r="D278" s="242" t="s">
        <v>154</v>
      </c>
      <c r="E278" s="253" t="s">
        <v>1</v>
      </c>
      <c r="F278" s="254" t="s">
        <v>267</v>
      </c>
      <c r="G278" s="252"/>
      <c r="H278" s="255">
        <v>8</v>
      </c>
      <c r="I278" s="256"/>
      <c r="J278" s="252"/>
      <c r="K278" s="252"/>
      <c r="L278" s="257"/>
      <c r="M278" s="258"/>
      <c r="N278" s="259"/>
      <c r="O278" s="259"/>
      <c r="P278" s="259"/>
      <c r="Q278" s="259"/>
      <c r="R278" s="259"/>
      <c r="S278" s="259"/>
      <c r="T278" s="26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1" t="s">
        <v>154</v>
      </c>
      <c r="AU278" s="261" t="s">
        <v>146</v>
      </c>
      <c r="AV278" s="14" t="s">
        <v>146</v>
      </c>
      <c r="AW278" s="14" t="s">
        <v>30</v>
      </c>
      <c r="AX278" s="14" t="s">
        <v>73</v>
      </c>
      <c r="AY278" s="261" t="s">
        <v>137</v>
      </c>
    </row>
    <row r="279" s="13" customFormat="1">
      <c r="A279" s="13"/>
      <c r="B279" s="240"/>
      <c r="C279" s="241"/>
      <c r="D279" s="242" t="s">
        <v>154</v>
      </c>
      <c r="E279" s="243" t="s">
        <v>1</v>
      </c>
      <c r="F279" s="244" t="s">
        <v>216</v>
      </c>
      <c r="G279" s="241"/>
      <c r="H279" s="243" t="s">
        <v>1</v>
      </c>
      <c r="I279" s="245"/>
      <c r="J279" s="241"/>
      <c r="K279" s="241"/>
      <c r="L279" s="246"/>
      <c r="M279" s="247"/>
      <c r="N279" s="248"/>
      <c r="O279" s="248"/>
      <c r="P279" s="248"/>
      <c r="Q279" s="248"/>
      <c r="R279" s="248"/>
      <c r="S279" s="248"/>
      <c r="T279" s="249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0" t="s">
        <v>154</v>
      </c>
      <c r="AU279" s="250" t="s">
        <v>146</v>
      </c>
      <c r="AV279" s="13" t="s">
        <v>81</v>
      </c>
      <c r="AW279" s="13" t="s">
        <v>30</v>
      </c>
      <c r="AX279" s="13" t="s">
        <v>73</v>
      </c>
      <c r="AY279" s="250" t="s">
        <v>137</v>
      </c>
    </row>
    <row r="280" s="14" customFormat="1">
      <c r="A280" s="14"/>
      <c r="B280" s="251"/>
      <c r="C280" s="252"/>
      <c r="D280" s="242" t="s">
        <v>154</v>
      </c>
      <c r="E280" s="253" t="s">
        <v>1</v>
      </c>
      <c r="F280" s="254" t="s">
        <v>217</v>
      </c>
      <c r="G280" s="252"/>
      <c r="H280" s="255">
        <v>5.04</v>
      </c>
      <c r="I280" s="256"/>
      <c r="J280" s="252"/>
      <c r="K280" s="252"/>
      <c r="L280" s="257"/>
      <c r="M280" s="258"/>
      <c r="N280" s="259"/>
      <c r="O280" s="259"/>
      <c r="P280" s="259"/>
      <c r="Q280" s="259"/>
      <c r="R280" s="259"/>
      <c r="S280" s="259"/>
      <c r="T280" s="26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1" t="s">
        <v>154</v>
      </c>
      <c r="AU280" s="261" t="s">
        <v>146</v>
      </c>
      <c r="AV280" s="14" t="s">
        <v>146</v>
      </c>
      <c r="AW280" s="14" t="s">
        <v>30</v>
      </c>
      <c r="AX280" s="14" t="s">
        <v>73</v>
      </c>
      <c r="AY280" s="261" t="s">
        <v>137</v>
      </c>
    </row>
    <row r="281" s="13" customFormat="1">
      <c r="A281" s="13"/>
      <c r="B281" s="240"/>
      <c r="C281" s="241"/>
      <c r="D281" s="242" t="s">
        <v>154</v>
      </c>
      <c r="E281" s="243" t="s">
        <v>1</v>
      </c>
      <c r="F281" s="244" t="s">
        <v>268</v>
      </c>
      <c r="G281" s="241"/>
      <c r="H281" s="243" t="s">
        <v>1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0" t="s">
        <v>154</v>
      </c>
      <c r="AU281" s="250" t="s">
        <v>146</v>
      </c>
      <c r="AV281" s="13" t="s">
        <v>81</v>
      </c>
      <c r="AW281" s="13" t="s">
        <v>30</v>
      </c>
      <c r="AX281" s="13" t="s">
        <v>73</v>
      </c>
      <c r="AY281" s="250" t="s">
        <v>137</v>
      </c>
    </row>
    <row r="282" s="14" customFormat="1">
      <c r="A282" s="14"/>
      <c r="B282" s="251"/>
      <c r="C282" s="252"/>
      <c r="D282" s="242" t="s">
        <v>154</v>
      </c>
      <c r="E282" s="253" t="s">
        <v>1</v>
      </c>
      <c r="F282" s="254" t="s">
        <v>219</v>
      </c>
      <c r="G282" s="252"/>
      <c r="H282" s="255">
        <v>16.765999999999998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1" t="s">
        <v>154</v>
      </c>
      <c r="AU282" s="261" t="s">
        <v>146</v>
      </c>
      <c r="AV282" s="14" t="s">
        <v>146</v>
      </c>
      <c r="AW282" s="14" t="s">
        <v>30</v>
      </c>
      <c r="AX282" s="14" t="s">
        <v>73</v>
      </c>
      <c r="AY282" s="261" t="s">
        <v>137</v>
      </c>
    </row>
    <row r="283" s="15" customFormat="1">
      <c r="A283" s="15"/>
      <c r="B283" s="262"/>
      <c r="C283" s="263"/>
      <c r="D283" s="242" t="s">
        <v>154</v>
      </c>
      <c r="E283" s="264" t="s">
        <v>1</v>
      </c>
      <c r="F283" s="265" t="s">
        <v>157</v>
      </c>
      <c r="G283" s="263"/>
      <c r="H283" s="266">
        <v>29.806000000000001</v>
      </c>
      <c r="I283" s="267"/>
      <c r="J283" s="263"/>
      <c r="K283" s="263"/>
      <c r="L283" s="268"/>
      <c r="M283" s="269"/>
      <c r="N283" s="270"/>
      <c r="O283" s="270"/>
      <c r="P283" s="270"/>
      <c r="Q283" s="270"/>
      <c r="R283" s="270"/>
      <c r="S283" s="270"/>
      <c r="T283" s="271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2" t="s">
        <v>154</v>
      </c>
      <c r="AU283" s="272" t="s">
        <v>146</v>
      </c>
      <c r="AV283" s="15" t="s">
        <v>145</v>
      </c>
      <c r="AW283" s="15" t="s">
        <v>30</v>
      </c>
      <c r="AX283" s="15" t="s">
        <v>81</v>
      </c>
      <c r="AY283" s="272" t="s">
        <v>137</v>
      </c>
    </row>
    <row r="284" s="2" customFormat="1" ht="16.5" customHeight="1">
      <c r="A284" s="38"/>
      <c r="B284" s="39"/>
      <c r="C284" s="215" t="s">
        <v>269</v>
      </c>
      <c r="D284" s="215" t="s">
        <v>141</v>
      </c>
      <c r="E284" s="216" t="s">
        <v>270</v>
      </c>
      <c r="F284" s="217" t="s">
        <v>271</v>
      </c>
      <c r="G284" s="218" t="s">
        <v>167</v>
      </c>
      <c r="H284" s="219">
        <v>43.576999999999998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39</v>
      </c>
      <c r="O284" s="91"/>
      <c r="P284" s="225">
        <f>O284*H284</f>
        <v>0</v>
      </c>
      <c r="Q284" s="225">
        <v>6.0000000000000002E-05</v>
      </c>
      <c r="R284" s="225">
        <f>Q284*H284</f>
        <v>0.0026146199999999998</v>
      </c>
      <c r="S284" s="225">
        <v>6.0000000000000002E-05</v>
      </c>
      <c r="T284" s="226">
        <f>S284*H284</f>
        <v>0.0026146199999999998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145</v>
      </c>
      <c r="AT284" s="227" t="s">
        <v>141</v>
      </c>
      <c r="AU284" s="227" t="s">
        <v>146</v>
      </c>
      <c r="AY284" s="17" t="s">
        <v>137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146</v>
      </c>
      <c r="BK284" s="228">
        <f>ROUND(I284*H284,2)</f>
        <v>0</v>
      </c>
      <c r="BL284" s="17" t="s">
        <v>145</v>
      </c>
      <c r="BM284" s="227" t="s">
        <v>272</v>
      </c>
    </row>
    <row r="285" s="13" customFormat="1">
      <c r="A285" s="13"/>
      <c r="B285" s="240"/>
      <c r="C285" s="241"/>
      <c r="D285" s="242" t="s">
        <v>154</v>
      </c>
      <c r="E285" s="243" t="s">
        <v>1</v>
      </c>
      <c r="F285" s="244" t="s">
        <v>176</v>
      </c>
      <c r="G285" s="241"/>
      <c r="H285" s="243" t="s">
        <v>1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0" t="s">
        <v>154</v>
      </c>
      <c r="AU285" s="250" t="s">
        <v>146</v>
      </c>
      <c r="AV285" s="13" t="s">
        <v>81</v>
      </c>
      <c r="AW285" s="13" t="s">
        <v>30</v>
      </c>
      <c r="AX285" s="13" t="s">
        <v>73</v>
      </c>
      <c r="AY285" s="250" t="s">
        <v>137</v>
      </c>
    </row>
    <row r="286" s="14" customFormat="1">
      <c r="A286" s="14"/>
      <c r="B286" s="251"/>
      <c r="C286" s="252"/>
      <c r="D286" s="242" t="s">
        <v>154</v>
      </c>
      <c r="E286" s="253" t="s">
        <v>1</v>
      </c>
      <c r="F286" s="254" t="s">
        <v>177</v>
      </c>
      <c r="G286" s="252"/>
      <c r="H286" s="255">
        <v>7.484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61" t="s">
        <v>154</v>
      </c>
      <c r="AU286" s="261" t="s">
        <v>146</v>
      </c>
      <c r="AV286" s="14" t="s">
        <v>146</v>
      </c>
      <c r="AW286" s="14" t="s">
        <v>30</v>
      </c>
      <c r="AX286" s="14" t="s">
        <v>73</v>
      </c>
      <c r="AY286" s="261" t="s">
        <v>137</v>
      </c>
    </row>
    <row r="287" s="13" customFormat="1">
      <c r="A287" s="13"/>
      <c r="B287" s="240"/>
      <c r="C287" s="241"/>
      <c r="D287" s="242" t="s">
        <v>154</v>
      </c>
      <c r="E287" s="243" t="s">
        <v>1</v>
      </c>
      <c r="F287" s="244" t="s">
        <v>178</v>
      </c>
      <c r="G287" s="241"/>
      <c r="H287" s="243" t="s">
        <v>1</v>
      </c>
      <c r="I287" s="245"/>
      <c r="J287" s="241"/>
      <c r="K287" s="241"/>
      <c r="L287" s="246"/>
      <c r="M287" s="247"/>
      <c r="N287" s="248"/>
      <c r="O287" s="248"/>
      <c r="P287" s="248"/>
      <c r="Q287" s="248"/>
      <c r="R287" s="248"/>
      <c r="S287" s="248"/>
      <c r="T287" s="249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0" t="s">
        <v>154</v>
      </c>
      <c r="AU287" s="250" t="s">
        <v>146</v>
      </c>
      <c r="AV287" s="13" t="s">
        <v>81</v>
      </c>
      <c r="AW287" s="13" t="s">
        <v>30</v>
      </c>
      <c r="AX287" s="13" t="s">
        <v>73</v>
      </c>
      <c r="AY287" s="250" t="s">
        <v>137</v>
      </c>
    </row>
    <row r="288" s="14" customFormat="1">
      <c r="A288" s="14"/>
      <c r="B288" s="251"/>
      <c r="C288" s="252"/>
      <c r="D288" s="242" t="s">
        <v>154</v>
      </c>
      <c r="E288" s="253" t="s">
        <v>1</v>
      </c>
      <c r="F288" s="254" t="s">
        <v>179</v>
      </c>
      <c r="G288" s="252"/>
      <c r="H288" s="255">
        <v>2.8599999999999999</v>
      </c>
      <c r="I288" s="256"/>
      <c r="J288" s="252"/>
      <c r="K288" s="252"/>
      <c r="L288" s="257"/>
      <c r="M288" s="258"/>
      <c r="N288" s="259"/>
      <c r="O288" s="259"/>
      <c r="P288" s="259"/>
      <c r="Q288" s="259"/>
      <c r="R288" s="259"/>
      <c r="S288" s="259"/>
      <c r="T288" s="26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1" t="s">
        <v>154</v>
      </c>
      <c r="AU288" s="261" t="s">
        <v>146</v>
      </c>
      <c r="AV288" s="14" t="s">
        <v>146</v>
      </c>
      <c r="AW288" s="14" t="s">
        <v>30</v>
      </c>
      <c r="AX288" s="14" t="s">
        <v>73</v>
      </c>
      <c r="AY288" s="261" t="s">
        <v>137</v>
      </c>
    </row>
    <row r="289" s="13" customFormat="1">
      <c r="A289" s="13"/>
      <c r="B289" s="240"/>
      <c r="C289" s="241"/>
      <c r="D289" s="242" t="s">
        <v>154</v>
      </c>
      <c r="E289" s="243" t="s">
        <v>1</v>
      </c>
      <c r="F289" s="244" t="s">
        <v>180</v>
      </c>
      <c r="G289" s="241"/>
      <c r="H289" s="243" t="s">
        <v>1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0" t="s">
        <v>154</v>
      </c>
      <c r="AU289" s="250" t="s">
        <v>146</v>
      </c>
      <c r="AV289" s="13" t="s">
        <v>81</v>
      </c>
      <c r="AW289" s="13" t="s">
        <v>30</v>
      </c>
      <c r="AX289" s="13" t="s">
        <v>73</v>
      </c>
      <c r="AY289" s="250" t="s">
        <v>137</v>
      </c>
    </row>
    <row r="290" s="14" customFormat="1">
      <c r="A290" s="14"/>
      <c r="B290" s="251"/>
      <c r="C290" s="252"/>
      <c r="D290" s="242" t="s">
        <v>154</v>
      </c>
      <c r="E290" s="253" t="s">
        <v>1</v>
      </c>
      <c r="F290" s="254" t="s">
        <v>181</v>
      </c>
      <c r="G290" s="252"/>
      <c r="H290" s="255">
        <v>0.94599999999999995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1" t="s">
        <v>154</v>
      </c>
      <c r="AU290" s="261" t="s">
        <v>146</v>
      </c>
      <c r="AV290" s="14" t="s">
        <v>146</v>
      </c>
      <c r="AW290" s="14" t="s">
        <v>30</v>
      </c>
      <c r="AX290" s="14" t="s">
        <v>73</v>
      </c>
      <c r="AY290" s="261" t="s">
        <v>137</v>
      </c>
    </row>
    <row r="291" s="13" customFormat="1">
      <c r="A291" s="13"/>
      <c r="B291" s="240"/>
      <c r="C291" s="241"/>
      <c r="D291" s="242" t="s">
        <v>154</v>
      </c>
      <c r="E291" s="243" t="s">
        <v>1</v>
      </c>
      <c r="F291" s="244" t="s">
        <v>182</v>
      </c>
      <c r="G291" s="241"/>
      <c r="H291" s="243" t="s">
        <v>1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0" t="s">
        <v>154</v>
      </c>
      <c r="AU291" s="250" t="s">
        <v>146</v>
      </c>
      <c r="AV291" s="13" t="s">
        <v>81</v>
      </c>
      <c r="AW291" s="13" t="s">
        <v>30</v>
      </c>
      <c r="AX291" s="13" t="s">
        <v>73</v>
      </c>
      <c r="AY291" s="250" t="s">
        <v>137</v>
      </c>
    </row>
    <row r="292" s="14" customFormat="1">
      <c r="A292" s="14"/>
      <c r="B292" s="251"/>
      <c r="C292" s="252"/>
      <c r="D292" s="242" t="s">
        <v>154</v>
      </c>
      <c r="E292" s="253" t="s">
        <v>1</v>
      </c>
      <c r="F292" s="254" t="s">
        <v>183</v>
      </c>
      <c r="G292" s="252"/>
      <c r="H292" s="255">
        <v>2.7759999999999998</v>
      </c>
      <c r="I292" s="256"/>
      <c r="J292" s="252"/>
      <c r="K292" s="252"/>
      <c r="L292" s="257"/>
      <c r="M292" s="258"/>
      <c r="N292" s="259"/>
      <c r="O292" s="259"/>
      <c r="P292" s="259"/>
      <c r="Q292" s="259"/>
      <c r="R292" s="259"/>
      <c r="S292" s="259"/>
      <c r="T292" s="26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1" t="s">
        <v>154</v>
      </c>
      <c r="AU292" s="261" t="s">
        <v>146</v>
      </c>
      <c r="AV292" s="14" t="s">
        <v>146</v>
      </c>
      <c r="AW292" s="14" t="s">
        <v>30</v>
      </c>
      <c r="AX292" s="14" t="s">
        <v>73</v>
      </c>
      <c r="AY292" s="261" t="s">
        <v>137</v>
      </c>
    </row>
    <row r="293" s="13" customFormat="1">
      <c r="A293" s="13"/>
      <c r="B293" s="240"/>
      <c r="C293" s="241"/>
      <c r="D293" s="242" t="s">
        <v>154</v>
      </c>
      <c r="E293" s="243" t="s">
        <v>1</v>
      </c>
      <c r="F293" s="244" t="s">
        <v>184</v>
      </c>
      <c r="G293" s="241"/>
      <c r="H293" s="243" t="s">
        <v>1</v>
      </c>
      <c r="I293" s="245"/>
      <c r="J293" s="241"/>
      <c r="K293" s="241"/>
      <c r="L293" s="246"/>
      <c r="M293" s="247"/>
      <c r="N293" s="248"/>
      <c r="O293" s="248"/>
      <c r="P293" s="248"/>
      <c r="Q293" s="248"/>
      <c r="R293" s="248"/>
      <c r="S293" s="248"/>
      <c r="T293" s="249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0" t="s">
        <v>154</v>
      </c>
      <c r="AU293" s="250" t="s">
        <v>146</v>
      </c>
      <c r="AV293" s="13" t="s">
        <v>81</v>
      </c>
      <c r="AW293" s="13" t="s">
        <v>30</v>
      </c>
      <c r="AX293" s="13" t="s">
        <v>73</v>
      </c>
      <c r="AY293" s="250" t="s">
        <v>137</v>
      </c>
    </row>
    <row r="294" s="14" customFormat="1">
      <c r="A294" s="14"/>
      <c r="B294" s="251"/>
      <c r="C294" s="252"/>
      <c r="D294" s="242" t="s">
        <v>154</v>
      </c>
      <c r="E294" s="253" t="s">
        <v>1</v>
      </c>
      <c r="F294" s="254" t="s">
        <v>185</v>
      </c>
      <c r="G294" s="252"/>
      <c r="H294" s="255">
        <v>14.694000000000001</v>
      </c>
      <c r="I294" s="256"/>
      <c r="J294" s="252"/>
      <c r="K294" s="252"/>
      <c r="L294" s="257"/>
      <c r="M294" s="258"/>
      <c r="N294" s="259"/>
      <c r="O294" s="259"/>
      <c r="P294" s="259"/>
      <c r="Q294" s="259"/>
      <c r="R294" s="259"/>
      <c r="S294" s="259"/>
      <c r="T294" s="26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1" t="s">
        <v>154</v>
      </c>
      <c r="AU294" s="261" t="s">
        <v>146</v>
      </c>
      <c r="AV294" s="14" t="s">
        <v>146</v>
      </c>
      <c r="AW294" s="14" t="s">
        <v>30</v>
      </c>
      <c r="AX294" s="14" t="s">
        <v>73</v>
      </c>
      <c r="AY294" s="261" t="s">
        <v>137</v>
      </c>
    </row>
    <row r="295" s="13" customFormat="1">
      <c r="A295" s="13"/>
      <c r="B295" s="240"/>
      <c r="C295" s="241"/>
      <c r="D295" s="242" t="s">
        <v>154</v>
      </c>
      <c r="E295" s="243" t="s">
        <v>1</v>
      </c>
      <c r="F295" s="244" t="s">
        <v>186</v>
      </c>
      <c r="G295" s="241"/>
      <c r="H295" s="243" t="s">
        <v>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0" t="s">
        <v>154</v>
      </c>
      <c r="AU295" s="250" t="s">
        <v>146</v>
      </c>
      <c r="AV295" s="13" t="s">
        <v>81</v>
      </c>
      <c r="AW295" s="13" t="s">
        <v>30</v>
      </c>
      <c r="AX295" s="13" t="s">
        <v>73</v>
      </c>
      <c r="AY295" s="250" t="s">
        <v>137</v>
      </c>
    </row>
    <row r="296" s="14" customFormat="1">
      <c r="A296" s="14"/>
      <c r="B296" s="251"/>
      <c r="C296" s="252"/>
      <c r="D296" s="242" t="s">
        <v>154</v>
      </c>
      <c r="E296" s="253" t="s">
        <v>1</v>
      </c>
      <c r="F296" s="254" t="s">
        <v>187</v>
      </c>
      <c r="G296" s="252"/>
      <c r="H296" s="255">
        <v>14.131</v>
      </c>
      <c r="I296" s="256"/>
      <c r="J296" s="252"/>
      <c r="K296" s="252"/>
      <c r="L296" s="257"/>
      <c r="M296" s="258"/>
      <c r="N296" s="259"/>
      <c r="O296" s="259"/>
      <c r="P296" s="259"/>
      <c r="Q296" s="259"/>
      <c r="R296" s="259"/>
      <c r="S296" s="259"/>
      <c r="T296" s="26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1" t="s">
        <v>154</v>
      </c>
      <c r="AU296" s="261" t="s">
        <v>146</v>
      </c>
      <c r="AV296" s="14" t="s">
        <v>146</v>
      </c>
      <c r="AW296" s="14" t="s">
        <v>30</v>
      </c>
      <c r="AX296" s="14" t="s">
        <v>73</v>
      </c>
      <c r="AY296" s="261" t="s">
        <v>137</v>
      </c>
    </row>
    <row r="297" s="13" customFormat="1">
      <c r="A297" s="13"/>
      <c r="B297" s="240"/>
      <c r="C297" s="241"/>
      <c r="D297" s="242" t="s">
        <v>154</v>
      </c>
      <c r="E297" s="243" t="s">
        <v>1</v>
      </c>
      <c r="F297" s="244" t="s">
        <v>188</v>
      </c>
      <c r="G297" s="241"/>
      <c r="H297" s="243" t="s">
        <v>1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0" t="s">
        <v>154</v>
      </c>
      <c r="AU297" s="250" t="s">
        <v>146</v>
      </c>
      <c r="AV297" s="13" t="s">
        <v>81</v>
      </c>
      <c r="AW297" s="13" t="s">
        <v>30</v>
      </c>
      <c r="AX297" s="13" t="s">
        <v>73</v>
      </c>
      <c r="AY297" s="250" t="s">
        <v>137</v>
      </c>
    </row>
    <row r="298" s="14" customFormat="1">
      <c r="A298" s="14"/>
      <c r="B298" s="251"/>
      <c r="C298" s="252"/>
      <c r="D298" s="242" t="s">
        <v>154</v>
      </c>
      <c r="E298" s="253" t="s">
        <v>1</v>
      </c>
      <c r="F298" s="254" t="s">
        <v>189</v>
      </c>
      <c r="G298" s="252"/>
      <c r="H298" s="255">
        <v>0.68600000000000005</v>
      </c>
      <c r="I298" s="256"/>
      <c r="J298" s="252"/>
      <c r="K298" s="252"/>
      <c r="L298" s="257"/>
      <c r="M298" s="258"/>
      <c r="N298" s="259"/>
      <c r="O298" s="259"/>
      <c r="P298" s="259"/>
      <c r="Q298" s="259"/>
      <c r="R298" s="259"/>
      <c r="S298" s="259"/>
      <c r="T298" s="260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1" t="s">
        <v>154</v>
      </c>
      <c r="AU298" s="261" t="s">
        <v>146</v>
      </c>
      <c r="AV298" s="14" t="s">
        <v>146</v>
      </c>
      <c r="AW298" s="14" t="s">
        <v>30</v>
      </c>
      <c r="AX298" s="14" t="s">
        <v>73</v>
      </c>
      <c r="AY298" s="261" t="s">
        <v>137</v>
      </c>
    </row>
    <row r="299" s="15" customFormat="1">
      <c r="A299" s="15"/>
      <c r="B299" s="262"/>
      <c r="C299" s="263"/>
      <c r="D299" s="242" t="s">
        <v>154</v>
      </c>
      <c r="E299" s="264" t="s">
        <v>1</v>
      </c>
      <c r="F299" s="265" t="s">
        <v>157</v>
      </c>
      <c r="G299" s="263"/>
      <c r="H299" s="266">
        <v>43.576999999999998</v>
      </c>
      <c r="I299" s="267"/>
      <c r="J299" s="263"/>
      <c r="K299" s="263"/>
      <c r="L299" s="268"/>
      <c r="M299" s="269"/>
      <c r="N299" s="270"/>
      <c r="O299" s="270"/>
      <c r="P299" s="270"/>
      <c r="Q299" s="270"/>
      <c r="R299" s="270"/>
      <c r="S299" s="270"/>
      <c r="T299" s="271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2" t="s">
        <v>154</v>
      </c>
      <c r="AU299" s="272" t="s">
        <v>146</v>
      </c>
      <c r="AV299" s="15" t="s">
        <v>145</v>
      </c>
      <c r="AW299" s="15" t="s">
        <v>30</v>
      </c>
      <c r="AX299" s="15" t="s">
        <v>81</v>
      </c>
      <c r="AY299" s="272" t="s">
        <v>137</v>
      </c>
    </row>
    <row r="300" s="2" customFormat="1" ht="24.15" customHeight="1">
      <c r="A300" s="38"/>
      <c r="B300" s="39"/>
      <c r="C300" s="215" t="s">
        <v>273</v>
      </c>
      <c r="D300" s="215" t="s">
        <v>141</v>
      </c>
      <c r="E300" s="216" t="s">
        <v>274</v>
      </c>
      <c r="F300" s="217" t="s">
        <v>275</v>
      </c>
      <c r="G300" s="218" t="s">
        <v>167</v>
      </c>
      <c r="H300" s="219">
        <v>8.9600000000000009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39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1.0000000000000001E-05</v>
      </c>
      <c r="T300" s="226">
        <f>S300*H300</f>
        <v>8.960000000000001E-05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145</v>
      </c>
      <c r="AT300" s="227" t="s">
        <v>141</v>
      </c>
      <c r="AU300" s="227" t="s">
        <v>146</v>
      </c>
      <c r="AY300" s="17" t="s">
        <v>137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146</v>
      </c>
      <c r="BK300" s="228">
        <f>ROUND(I300*H300,2)</f>
        <v>0</v>
      </c>
      <c r="BL300" s="17" t="s">
        <v>145</v>
      </c>
      <c r="BM300" s="227" t="s">
        <v>276</v>
      </c>
    </row>
    <row r="301" s="13" customFormat="1">
      <c r="A301" s="13"/>
      <c r="B301" s="240"/>
      <c r="C301" s="241"/>
      <c r="D301" s="242" t="s">
        <v>154</v>
      </c>
      <c r="E301" s="243" t="s">
        <v>1</v>
      </c>
      <c r="F301" s="244" t="s">
        <v>277</v>
      </c>
      <c r="G301" s="241"/>
      <c r="H301" s="243" t="s">
        <v>1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0" t="s">
        <v>154</v>
      </c>
      <c r="AU301" s="250" t="s">
        <v>146</v>
      </c>
      <c r="AV301" s="13" t="s">
        <v>81</v>
      </c>
      <c r="AW301" s="13" t="s">
        <v>30</v>
      </c>
      <c r="AX301" s="13" t="s">
        <v>73</v>
      </c>
      <c r="AY301" s="250" t="s">
        <v>137</v>
      </c>
    </row>
    <row r="302" s="14" customFormat="1">
      <c r="A302" s="14"/>
      <c r="B302" s="251"/>
      <c r="C302" s="252"/>
      <c r="D302" s="242" t="s">
        <v>154</v>
      </c>
      <c r="E302" s="253" t="s">
        <v>1</v>
      </c>
      <c r="F302" s="254" t="s">
        <v>278</v>
      </c>
      <c r="G302" s="252"/>
      <c r="H302" s="255">
        <v>8.9600000000000009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1" t="s">
        <v>154</v>
      </c>
      <c r="AU302" s="261" t="s">
        <v>146</v>
      </c>
      <c r="AV302" s="14" t="s">
        <v>146</v>
      </c>
      <c r="AW302" s="14" t="s">
        <v>30</v>
      </c>
      <c r="AX302" s="14" t="s">
        <v>81</v>
      </c>
      <c r="AY302" s="261" t="s">
        <v>137</v>
      </c>
    </row>
    <row r="303" s="2" customFormat="1" ht="24.15" customHeight="1">
      <c r="A303" s="38"/>
      <c r="B303" s="39"/>
      <c r="C303" s="215" t="s">
        <v>279</v>
      </c>
      <c r="D303" s="215" t="s">
        <v>141</v>
      </c>
      <c r="E303" s="216" t="s">
        <v>280</v>
      </c>
      <c r="F303" s="217" t="s">
        <v>281</v>
      </c>
      <c r="G303" s="218" t="s">
        <v>282</v>
      </c>
      <c r="H303" s="219">
        <v>0.14999999999999999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39</v>
      </c>
      <c r="O303" s="91"/>
      <c r="P303" s="225">
        <f>O303*H303</f>
        <v>0</v>
      </c>
      <c r="Q303" s="225">
        <v>2.3010199999999998</v>
      </c>
      <c r="R303" s="225">
        <f>Q303*H303</f>
        <v>0.34515299999999999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145</v>
      </c>
      <c r="AT303" s="227" t="s">
        <v>141</v>
      </c>
      <c r="AU303" s="227" t="s">
        <v>146</v>
      </c>
      <c r="AY303" s="17" t="s">
        <v>137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146</v>
      </c>
      <c r="BK303" s="228">
        <f>ROUND(I303*H303,2)</f>
        <v>0</v>
      </c>
      <c r="BL303" s="17" t="s">
        <v>145</v>
      </c>
      <c r="BM303" s="227" t="s">
        <v>283</v>
      </c>
    </row>
    <row r="304" s="13" customFormat="1">
      <c r="A304" s="13"/>
      <c r="B304" s="240"/>
      <c r="C304" s="241"/>
      <c r="D304" s="242" t="s">
        <v>154</v>
      </c>
      <c r="E304" s="243" t="s">
        <v>1</v>
      </c>
      <c r="F304" s="244" t="s">
        <v>284</v>
      </c>
      <c r="G304" s="241"/>
      <c r="H304" s="243" t="s">
        <v>1</v>
      </c>
      <c r="I304" s="245"/>
      <c r="J304" s="241"/>
      <c r="K304" s="241"/>
      <c r="L304" s="246"/>
      <c r="M304" s="247"/>
      <c r="N304" s="248"/>
      <c r="O304" s="248"/>
      <c r="P304" s="248"/>
      <c r="Q304" s="248"/>
      <c r="R304" s="248"/>
      <c r="S304" s="248"/>
      <c r="T304" s="249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0" t="s">
        <v>154</v>
      </c>
      <c r="AU304" s="250" t="s">
        <v>146</v>
      </c>
      <c r="AV304" s="13" t="s">
        <v>81</v>
      </c>
      <c r="AW304" s="13" t="s">
        <v>30</v>
      </c>
      <c r="AX304" s="13" t="s">
        <v>73</v>
      </c>
      <c r="AY304" s="250" t="s">
        <v>137</v>
      </c>
    </row>
    <row r="305" s="14" customFormat="1">
      <c r="A305" s="14"/>
      <c r="B305" s="251"/>
      <c r="C305" s="252"/>
      <c r="D305" s="242" t="s">
        <v>154</v>
      </c>
      <c r="E305" s="253" t="s">
        <v>1</v>
      </c>
      <c r="F305" s="254" t="s">
        <v>285</v>
      </c>
      <c r="G305" s="252"/>
      <c r="H305" s="255">
        <v>0.14999999999999999</v>
      </c>
      <c r="I305" s="256"/>
      <c r="J305" s="252"/>
      <c r="K305" s="252"/>
      <c r="L305" s="257"/>
      <c r="M305" s="258"/>
      <c r="N305" s="259"/>
      <c r="O305" s="259"/>
      <c r="P305" s="259"/>
      <c r="Q305" s="259"/>
      <c r="R305" s="259"/>
      <c r="S305" s="259"/>
      <c r="T305" s="26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1" t="s">
        <v>154</v>
      </c>
      <c r="AU305" s="261" t="s">
        <v>146</v>
      </c>
      <c r="AV305" s="14" t="s">
        <v>146</v>
      </c>
      <c r="AW305" s="14" t="s">
        <v>30</v>
      </c>
      <c r="AX305" s="14" t="s">
        <v>73</v>
      </c>
      <c r="AY305" s="261" t="s">
        <v>137</v>
      </c>
    </row>
    <row r="306" s="15" customFormat="1">
      <c r="A306" s="15"/>
      <c r="B306" s="262"/>
      <c r="C306" s="263"/>
      <c r="D306" s="242" t="s">
        <v>154</v>
      </c>
      <c r="E306" s="264" t="s">
        <v>1</v>
      </c>
      <c r="F306" s="265" t="s">
        <v>157</v>
      </c>
      <c r="G306" s="263"/>
      <c r="H306" s="266">
        <v>0.14999999999999999</v>
      </c>
      <c r="I306" s="267"/>
      <c r="J306" s="263"/>
      <c r="K306" s="263"/>
      <c r="L306" s="268"/>
      <c r="M306" s="269"/>
      <c r="N306" s="270"/>
      <c r="O306" s="270"/>
      <c r="P306" s="270"/>
      <c r="Q306" s="270"/>
      <c r="R306" s="270"/>
      <c r="S306" s="270"/>
      <c r="T306" s="271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2" t="s">
        <v>154</v>
      </c>
      <c r="AU306" s="272" t="s">
        <v>146</v>
      </c>
      <c r="AV306" s="15" t="s">
        <v>145</v>
      </c>
      <c r="AW306" s="15" t="s">
        <v>30</v>
      </c>
      <c r="AX306" s="15" t="s">
        <v>81</v>
      </c>
      <c r="AY306" s="272" t="s">
        <v>137</v>
      </c>
    </row>
    <row r="307" s="2" customFormat="1" ht="24.15" customHeight="1">
      <c r="A307" s="38"/>
      <c r="B307" s="39"/>
      <c r="C307" s="215" t="s">
        <v>286</v>
      </c>
      <c r="D307" s="215" t="s">
        <v>141</v>
      </c>
      <c r="E307" s="216" t="s">
        <v>287</v>
      </c>
      <c r="F307" s="217" t="s">
        <v>288</v>
      </c>
      <c r="G307" s="218" t="s">
        <v>282</v>
      </c>
      <c r="H307" s="219">
        <v>0.14999999999999999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39</v>
      </c>
      <c r="O307" s="91"/>
      <c r="P307" s="225">
        <f>O307*H307</f>
        <v>0</v>
      </c>
      <c r="Q307" s="225">
        <v>0.19500000000000001</v>
      </c>
      <c r="R307" s="225">
        <f>Q307*H307</f>
        <v>0.029249999999999998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145</v>
      </c>
      <c r="AT307" s="227" t="s">
        <v>141</v>
      </c>
      <c r="AU307" s="227" t="s">
        <v>146</v>
      </c>
      <c r="AY307" s="17" t="s">
        <v>137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146</v>
      </c>
      <c r="BK307" s="228">
        <f>ROUND(I307*H307,2)</f>
        <v>0</v>
      </c>
      <c r="BL307" s="17" t="s">
        <v>145</v>
      </c>
      <c r="BM307" s="227" t="s">
        <v>289</v>
      </c>
    </row>
    <row r="308" s="13" customFormat="1">
      <c r="A308" s="13"/>
      <c r="B308" s="240"/>
      <c r="C308" s="241"/>
      <c r="D308" s="242" t="s">
        <v>154</v>
      </c>
      <c r="E308" s="243" t="s">
        <v>1</v>
      </c>
      <c r="F308" s="244" t="s">
        <v>284</v>
      </c>
      <c r="G308" s="241"/>
      <c r="H308" s="243" t="s">
        <v>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0" t="s">
        <v>154</v>
      </c>
      <c r="AU308" s="250" t="s">
        <v>146</v>
      </c>
      <c r="AV308" s="13" t="s">
        <v>81</v>
      </c>
      <c r="AW308" s="13" t="s">
        <v>30</v>
      </c>
      <c r="AX308" s="13" t="s">
        <v>73</v>
      </c>
      <c r="AY308" s="250" t="s">
        <v>137</v>
      </c>
    </row>
    <row r="309" s="14" customFormat="1">
      <c r="A309" s="14"/>
      <c r="B309" s="251"/>
      <c r="C309" s="252"/>
      <c r="D309" s="242" t="s">
        <v>154</v>
      </c>
      <c r="E309" s="253" t="s">
        <v>1</v>
      </c>
      <c r="F309" s="254" t="s">
        <v>285</v>
      </c>
      <c r="G309" s="252"/>
      <c r="H309" s="255">
        <v>0.14999999999999999</v>
      </c>
      <c r="I309" s="256"/>
      <c r="J309" s="252"/>
      <c r="K309" s="252"/>
      <c r="L309" s="257"/>
      <c r="M309" s="258"/>
      <c r="N309" s="259"/>
      <c r="O309" s="259"/>
      <c r="P309" s="259"/>
      <c r="Q309" s="259"/>
      <c r="R309" s="259"/>
      <c r="S309" s="259"/>
      <c r="T309" s="260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1" t="s">
        <v>154</v>
      </c>
      <c r="AU309" s="261" t="s">
        <v>146</v>
      </c>
      <c r="AV309" s="14" t="s">
        <v>146</v>
      </c>
      <c r="AW309" s="14" t="s">
        <v>30</v>
      </c>
      <c r="AX309" s="14" t="s">
        <v>73</v>
      </c>
      <c r="AY309" s="261" t="s">
        <v>137</v>
      </c>
    </row>
    <row r="310" s="15" customFormat="1">
      <c r="A310" s="15"/>
      <c r="B310" s="262"/>
      <c r="C310" s="263"/>
      <c r="D310" s="242" t="s">
        <v>154</v>
      </c>
      <c r="E310" s="264" t="s">
        <v>1</v>
      </c>
      <c r="F310" s="265" t="s">
        <v>157</v>
      </c>
      <c r="G310" s="263"/>
      <c r="H310" s="266">
        <v>0.14999999999999999</v>
      </c>
      <c r="I310" s="267"/>
      <c r="J310" s="263"/>
      <c r="K310" s="263"/>
      <c r="L310" s="268"/>
      <c r="M310" s="269"/>
      <c r="N310" s="270"/>
      <c r="O310" s="270"/>
      <c r="P310" s="270"/>
      <c r="Q310" s="270"/>
      <c r="R310" s="270"/>
      <c r="S310" s="270"/>
      <c r="T310" s="27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2" t="s">
        <v>154</v>
      </c>
      <c r="AU310" s="272" t="s">
        <v>146</v>
      </c>
      <c r="AV310" s="15" t="s">
        <v>145</v>
      </c>
      <c r="AW310" s="15" t="s">
        <v>30</v>
      </c>
      <c r="AX310" s="15" t="s">
        <v>81</v>
      </c>
      <c r="AY310" s="272" t="s">
        <v>137</v>
      </c>
    </row>
    <row r="311" s="2" customFormat="1" ht="21.75" customHeight="1">
      <c r="A311" s="38"/>
      <c r="B311" s="39"/>
      <c r="C311" s="215" t="s">
        <v>290</v>
      </c>
      <c r="D311" s="215" t="s">
        <v>141</v>
      </c>
      <c r="E311" s="216" t="s">
        <v>291</v>
      </c>
      <c r="F311" s="217" t="s">
        <v>292</v>
      </c>
      <c r="G311" s="218" t="s">
        <v>160</v>
      </c>
      <c r="H311" s="219">
        <v>3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39</v>
      </c>
      <c r="O311" s="91"/>
      <c r="P311" s="225">
        <f>O311*H311</f>
        <v>0</v>
      </c>
      <c r="Q311" s="225">
        <v>0.04684</v>
      </c>
      <c r="R311" s="225">
        <f>Q311*H311</f>
        <v>0.14052000000000001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145</v>
      </c>
      <c r="AT311" s="227" t="s">
        <v>141</v>
      </c>
      <c r="AU311" s="227" t="s">
        <v>146</v>
      </c>
      <c r="AY311" s="17" t="s">
        <v>137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146</v>
      </c>
      <c r="BK311" s="228">
        <f>ROUND(I311*H311,2)</f>
        <v>0</v>
      </c>
      <c r="BL311" s="17" t="s">
        <v>145</v>
      </c>
      <c r="BM311" s="227" t="s">
        <v>293</v>
      </c>
    </row>
    <row r="312" s="13" customFormat="1">
      <c r="A312" s="13"/>
      <c r="B312" s="240"/>
      <c r="C312" s="241"/>
      <c r="D312" s="242" t="s">
        <v>154</v>
      </c>
      <c r="E312" s="243" t="s">
        <v>1</v>
      </c>
      <c r="F312" s="244" t="s">
        <v>294</v>
      </c>
      <c r="G312" s="241"/>
      <c r="H312" s="243" t="s">
        <v>1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0" t="s">
        <v>154</v>
      </c>
      <c r="AU312" s="250" t="s">
        <v>146</v>
      </c>
      <c r="AV312" s="13" t="s">
        <v>81</v>
      </c>
      <c r="AW312" s="13" t="s">
        <v>30</v>
      </c>
      <c r="AX312" s="13" t="s">
        <v>73</v>
      </c>
      <c r="AY312" s="250" t="s">
        <v>137</v>
      </c>
    </row>
    <row r="313" s="14" customFormat="1">
      <c r="A313" s="14"/>
      <c r="B313" s="251"/>
      <c r="C313" s="252"/>
      <c r="D313" s="242" t="s">
        <v>154</v>
      </c>
      <c r="E313" s="253" t="s">
        <v>1</v>
      </c>
      <c r="F313" s="254" t="s">
        <v>81</v>
      </c>
      <c r="G313" s="252"/>
      <c r="H313" s="255">
        <v>1</v>
      </c>
      <c r="I313" s="256"/>
      <c r="J313" s="252"/>
      <c r="K313" s="252"/>
      <c r="L313" s="257"/>
      <c r="M313" s="258"/>
      <c r="N313" s="259"/>
      <c r="O313" s="259"/>
      <c r="P313" s="259"/>
      <c r="Q313" s="259"/>
      <c r="R313" s="259"/>
      <c r="S313" s="259"/>
      <c r="T313" s="26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61" t="s">
        <v>154</v>
      </c>
      <c r="AU313" s="261" t="s">
        <v>146</v>
      </c>
      <c r="AV313" s="14" t="s">
        <v>146</v>
      </c>
      <c r="AW313" s="14" t="s">
        <v>30</v>
      </c>
      <c r="AX313" s="14" t="s">
        <v>73</v>
      </c>
      <c r="AY313" s="261" t="s">
        <v>137</v>
      </c>
    </row>
    <row r="314" s="13" customFormat="1">
      <c r="A314" s="13"/>
      <c r="B314" s="240"/>
      <c r="C314" s="241"/>
      <c r="D314" s="242" t="s">
        <v>154</v>
      </c>
      <c r="E314" s="243" t="s">
        <v>1</v>
      </c>
      <c r="F314" s="244" t="s">
        <v>295</v>
      </c>
      <c r="G314" s="241"/>
      <c r="H314" s="243" t="s">
        <v>1</v>
      </c>
      <c r="I314" s="245"/>
      <c r="J314" s="241"/>
      <c r="K314" s="241"/>
      <c r="L314" s="246"/>
      <c r="M314" s="247"/>
      <c r="N314" s="248"/>
      <c r="O314" s="248"/>
      <c r="P314" s="248"/>
      <c r="Q314" s="248"/>
      <c r="R314" s="248"/>
      <c r="S314" s="248"/>
      <c r="T314" s="249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0" t="s">
        <v>154</v>
      </c>
      <c r="AU314" s="250" t="s">
        <v>146</v>
      </c>
      <c r="AV314" s="13" t="s">
        <v>81</v>
      </c>
      <c r="AW314" s="13" t="s">
        <v>30</v>
      </c>
      <c r="AX314" s="13" t="s">
        <v>73</v>
      </c>
      <c r="AY314" s="250" t="s">
        <v>137</v>
      </c>
    </row>
    <row r="315" s="14" customFormat="1">
      <c r="A315" s="14"/>
      <c r="B315" s="251"/>
      <c r="C315" s="252"/>
      <c r="D315" s="242" t="s">
        <v>154</v>
      </c>
      <c r="E315" s="253" t="s">
        <v>1</v>
      </c>
      <c r="F315" s="254" t="s">
        <v>81</v>
      </c>
      <c r="G315" s="252"/>
      <c r="H315" s="255">
        <v>1</v>
      </c>
      <c r="I315" s="256"/>
      <c r="J315" s="252"/>
      <c r="K315" s="252"/>
      <c r="L315" s="257"/>
      <c r="M315" s="258"/>
      <c r="N315" s="259"/>
      <c r="O315" s="259"/>
      <c r="P315" s="259"/>
      <c r="Q315" s="259"/>
      <c r="R315" s="259"/>
      <c r="S315" s="259"/>
      <c r="T315" s="26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1" t="s">
        <v>154</v>
      </c>
      <c r="AU315" s="261" t="s">
        <v>146</v>
      </c>
      <c r="AV315" s="14" t="s">
        <v>146</v>
      </c>
      <c r="AW315" s="14" t="s">
        <v>30</v>
      </c>
      <c r="AX315" s="14" t="s">
        <v>73</v>
      </c>
      <c r="AY315" s="261" t="s">
        <v>137</v>
      </c>
    </row>
    <row r="316" s="13" customFormat="1">
      <c r="A316" s="13"/>
      <c r="B316" s="240"/>
      <c r="C316" s="241"/>
      <c r="D316" s="242" t="s">
        <v>154</v>
      </c>
      <c r="E316" s="243" t="s">
        <v>1</v>
      </c>
      <c r="F316" s="244" t="s">
        <v>296</v>
      </c>
      <c r="G316" s="241"/>
      <c r="H316" s="243" t="s">
        <v>1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0" t="s">
        <v>154</v>
      </c>
      <c r="AU316" s="250" t="s">
        <v>146</v>
      </c>
      <c r="AV316" s="13" t="s">
        <v>81</v>
      </c>
      <c r="AW316" s="13" t="s">
        <v>30</v>
      </c>
      <c r="AX316" s="13" t="s">
        <v>73</v>
      </c>
      <c r="AY316" s="250" t="s">
        <v>137</v>
      </c>
    </row>
    <row r="317" s="14" customFormat="1">
      <c r="A317" s="14"/>
      <c r="B317" s="251"/>
      <c r="C317" s="252"/>
      <c r="D317" s="242" t="s">
        <v>154</v>
      </c>
      <c r="E317" s="253" t="s">
        <v>1</v>
      </c>
      <c r="F317" s="254" t="s">
        <v>81</v>
      </c>
      <c r="G317" s="252"/>
      <c r="H317" s="255">
        <v>1</v>
      </c>
      <c r="I317" s="256"/>
      <c r="J317" s="252"/>
      <c r="K317" s="252"/>
      <c r="L317" s="257"/>
      <c r="M317" s="258"/>
      <c r="N317" s="259"/>
      <c r="O317" s="259"/>
      <c r="P317" s="259"/>
      <c r="Q317" s="259"/>
      <c r="R317" s="259"/>
      <c r="S317" s="259"/>
      <c r="T317" s="260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1" t="s">
        <v>154</v>
      </c>
      <c r="AU317" s="261" t="s">
        <v>146</v>
      </c>
      <c r="AV317" s="14" t="s">
        <v>146</v>
      </c>
      <c r="AW317" s="14" t="s">
        <v>30</v>
      </c>
      <c r="AX317" s="14" t="s">
        <v>73</v>
      </c>
      <c r="AY317" s="261" t="s">
        <v>137</v>
      </c>
    </row>
    <row r="318" s="15" customFormat="1">
      <c r="A318" s="15"/>
      <c r="B318" s="262"/>
      <c r="C318" s="263"/>
      <c r="D318" s="242" t="s">
        <v>154</v>
      </c>
      <c r="E318" s="264" t="s">
        <v>1</v>
      </c>
      <c r="F318" s="265" t="s">
        <v>157</v>
      </c>
      <c r="G318" s="263"/>
      <c r="H318" s="266">
        <v>3</v>
      </c>
      <c r="I318" s="267"/>
      <c r="J318" s="263"/>
      <c r="K318" s="263"/>
      <c r="L318" s="268"/>
      <c r="M318" s="269"/>
      <c r="N318" s="270"/>
      <c r="O318" s="270"/>
      <c r="P318" s="270"/>
      <c r="Q318" s="270"/>
      <c r="R318" s="270"/>
      <c r="S318" s="270"/>
      <c r="T318" s="271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2" t="s">
        <v>154</v>
      </c>
      <c r="AU318" s="272" t="s">
        <v>146</v>
      </c>
      <c r="AV318" s="15" t="s">
        <v>145</v>
      </c>
      <c r="AW318" s="15" t="s">
        <v>30</v>
      </c>
      <c r="AX318" s="15" t="s">
        <v>81</v>
      </c>
      <c r="AY318" s="272" t="s">
        <v>137</v>
      </c>
    </row>
    <row r="319" s="2" customFormat="1" ht="33" customHeight="1">
      <c r="A319" s="38"/>
      <c r="B319" s="39"/>
      <c r="C319" s="229" t="s">
        <v>297</v>
      </c>
      <c r="D319" s="229" t="s">
        <v>149</v>
      </c>
      <c r="E319" s="230" t="s">
        <v>298</v>
      </c>
      <c r="F319" s="231" t="s">
        <v>299</v>
      </c>
      <c r="G319" s="232" t="s">
        <v>160</v>
      </c>
      <c r="H319" s="233">
        <v>3</v>
      </c>
      <c r="I319" s="234"/>
      <c r="J319" s="235">
        <f>ROUND(I319*H319,2)</f>
        <v>0</v>
      </c>
      <c r="K319" s="236"/>
      <c r="L319" s="237"/>
      <c r="M319" s="238" t="s">
        <v>1</v>
      </c>
      <c r="N319" s="239" t="s">
        <v>39</v>
      </c>
      <c r="O319" s="91"/>
      <c r="P319" s="225">
        <f>O319*H319</f>
        <v>0</v>
      </c>
      <c r="Q319" s="225">
        <v>0.014890000000000001</v>
      </c>
      <c r="R319" s="225">
        <f>Q319*H319</f>
        <v>0.044670000000000001</v>
      </c>
      <c r="S319" s="225">
        <v>0</v>
      </c>
      <c r="T319" s="226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7" t="s">
        <v>152</v>
      </c>
      <c r="AT319" s="227" t="s">
        <v>149</v>
      </c>
      <c r="AU319" s="227" t="s">
        <v>146</v>
      </c>
      <c r="AY319" s="17" t="s">
        <v>137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146</v>
      </c>
      <c r="BK319" s="228">
        <f>ROUND(I319*H319,2)</f>
        <v>0</v>
      </c>
      <c r="BL319" s="17" t="s">
        <v>145</v>
      </c>
      <c r="BM319" s="227" t="s">
        <v>300</v>
      </c>
    </row>
    <row r="320" s="14" customFormat="1">
      <c r="A320" s="14"/>
      <c r="B320" s="251"/>
      <c r="C320" s="252"/>
      <c r="D320" s="242" t="s">
        <v>154</v>
      </c>
      <c r="E320" s="253" t="s">
        <v>1</v>
      </c>
      <c r="F320" s="254" t="s">
        <v>138</v>
      </c>
      <c r="G320" s="252"/>
      <c r="H320" s="255">
        <v>3</v>
      </c>
      <c r="I320" s="256"/>
      <c r="J320" s="252"/>
      <c r="K320" s="252"/>
      <c r="L320" s="257"/>
      <c r="M320" s="258"/>
      <c r="N320" s="259"/>
      <c r="O320" s="259"/>
      <c r="P320" s="259"/>
      <c r="Q320" s="259"/>
      <c r="R320" s="259"/>
      <c r="S320" s="259"/>
      <c r="T320" s="26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1" t="s">
        <v>154</v>
      </c>
      <c r="AU320" s="261" t="s">
        <v>146</v>
      </c>
      <c r="AV320" s="14" t="s">
        <v>146</v>
      </c>
      <c r="AW320" s="14" t="s">
        <v>30</v>
      </c>
      <c r="AX320" s="14" t="s">
        <v>81</v>
      </c>
      <c r="AY320" s="261" t="s">
        <v>137</v>
      </c>
    </row>
    <row r="321" s="12" customFormat="1" ht="22.8" customHeight="1">
      <c r="A321" s="12"/>
      <c r="B321" s="199"/>
      <c r="C321" s="200"/>
      <c r="D321" s="201" t="s">
        <v>72</v>
      </c>
      <c r="E321" s="213" t="s">
        <v>301</v>
      </c>
      <c r="F321" s="213" t="s">
        <v>302</v>
      </c>
      <c r="G321" s="200"/>
      <c r="H321" s="200"/>
      <c r="I321" s="203"/>
      <c r="J321" s="214">
        <f>BK321</f>
        <v>0</v>
      </c>
      <c r="K321" s="200"/>
      <c r="L321" s="205"/>
      <c r="M321" s="206"/>
      <c r="N321" s="207"/>
      <c r="O321" s="207"/>
      <c r="P321" s="208">
        <f>SUM(P322:P469)</f>
        <v>0</v>
      </c>
      <c r="Q321" s="207"/>
      <c r="R321" s="208">
        <f>SUM(R322:R469)</f>
        <v>0.01088809</v>
      </c>
      <c r="S321" s="207"/>
      <c r="T321" s="209">
        <f>SUM(T322:T469)</f>
        <v>4.314228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0" t="s">
        <v>81</v>
      </c>
      <c r="AT321" s="211" t="s">
        <v>72</v>
      </c>
      <c r="AU321" s="211" t="s">
        <v>81</v>
      </c>
      <c r="AY321" s="210" t="s">
        <v>137</v>
      </c>
      <c r="BK321" s="212">
        <f>SUM(BK322:BK469)</f>
        <v>0</v>
      </c>
    </row>
    <row r="322" s="2" customFormat="1" ht="33" customHeight="1">
      <c r="A322" s="38"/>
      <c r="B322" s="39"/>
      <c r="C322" s="215" t="s">
        <v>303</v>
      </c>
      <c r="D322" s="215" t="s">
        <v>141</v>
      </c>
      <c r="E322" s="216" t="s">
        <v>304</v>
      </c>
      <c r="F322" s="217" t="s">
        <v>305</v>
      </c>
      <c r="G322" s="218" t="s">
        <v>167</v>
      </c>
      <c r="H322" s="219">
        <v>43.576999999999998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0.00012999999999999999</v>
      </c>
      <c r="R322" s="225">
        <f>Q322*H322</f>
        <v>0.005665009999999999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145</v>
      </c>
      <c r="AT322" s="227" t="s">
        <v>141</v>
      </c>
      <c r="AU322" s="227" t="s">
        <v>146</v>
      </c>
      <c r="AY322" s="17" t="s">
        <v>137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146</v>
      </c>
      <c r="BK322" s="228">
        <f>ROUND(I322*H322,2)</f>
        <v>0</v>
      </c>
      <c r="BL322" s="17" t="s">
        <v>145</v>
      </c>
      <c r="BM322" s="227" t="s">
        <v>306</v>
      </c>
    </row>
    <row r="323" s="13" customFormat="1">
      <c r="A323" s="13"/>
      <c r="B323" s="240"/>
      <c r="C323" s="241"/>
      <c r="D323" s="242" t="s">
        <v>154</v>
      </c>
      <c r="E323" s="243" t="s">
        <v>1</v>
      </c>
      <c r="F323" s="244" t="s">
        <v>176</v>
      </c>
      <c r="G323" s="241"/>
      <c r="H323" s="243" t="s">
        <v>1</v>
      </c>
      <c r="I323" s="245"/>
      <c r="J323" s="241"/>
      <c r="K323" s="241"/>
      <c r="L323" s="246"/>
      <c r="M323" s="247"/>
      <c r="N323" s="248"/>
      <c r="O323" s="248"/>
      <c r="P323" s="248"/>
      <c r="Q323" s="248"/>
      <c r="R323" s="248"/>
      <c r="S323" s="248"/>
      <c r="T323" s="24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0" t="s">
        <v>154</v>
      </c>
      <c r="AU323" s="250" t="s">
        <v>146</v>
      </c>
      <c r="AV323" s="13" t="s">
        <v>81</v>
      </c>
      <c r="AW323" s="13" t="s">
        <v>30</v>
      </c>
      <c r="AX323" s="13" t="s">
        <v>73</v>
      </c>
      <c r="AY323" s="250" t="s">
        <v>137</v>
      </c>
    </row>
    <row r="324" s="14" customFormat="1">
      <c r="A324" s="14"/>
      <c r="B324" s="251"/>
      <c r="C324" s="252"/>
      <c r="D324" s="242" t="s">
        <v>154</v>
      </c>
      <c r="E324" s="253" t="s">
        <v>1</v>
      </c>
      <c r="F324" s="254" t="s">
        <v>177</v>
      </c>
      <c r="G324" s="252"/>
      <c r="H324" s="255">
        <v>7.484</v>
      </c>
      <c r="I324" s="256"/>
      <c r="J324" s="252"/>
      <c r="K324" s="252"/>
      <c r="L324" s="257"/>
      <c r="M324" s="258"/>
      <c r="N324" s="259"/>
      <c r="O324" s="259"/>
      <c r="P324" s="259"/>
      <c r="Q324" s="259"/>
      <c r="R324" s="259"/>
      <c r="S324" s="259"/>
      <c r="T324" s="260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1" t="s">
        <v>154</v>
      </c>
      <c r="AU324" s="261" t="s">
        <v>146</v>
      </c>
      <c r="AV324" s="14" t="s">
        <v>146</v>
      </c>
      <c r="AW324" s="14" t="s">
        <v>30</v>
      </c>
      <c r="AX324" s="14" t="s">
        <v>73</v>
      </c>
      <c r="AY324" s="261" t="s">
        <v>137</v>
      </c>
    </row>
    <row r="325" s="13" customFormat="1">
      <c r="A325" s="13"/>
      <c r="B325" s="240"/>
      <c r="C325" s="241"/>
      <c r="D325" s="242" t="s">
        <v>154</v>
      </c>
      <c r="E325" s="243" t="s">
        <v>1</v>
      </c>
      <c r="F325" s="244" t="s">
        <v>178</v>
      </c>
      <c r="G325" s="241"/>
      <c r="H325" s="243" t="s">
        <v>1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0" t="s">
        <v>154</v>
      </c>
      <c r="AU325" s="250" t="s">
        <v>146</v>
      </c>
      <c r="AV325" s="13" t="s">
        <v>81</v>
      </c>
      <c r="AW325" s="13" t="s">
        <v>30</v>
      </c>
      <c r="AX325" s="13" t="s">
        <v>73</v>
      </c>
      <c r="AY325" s="250" t="s">
        <v>137</v>
      </c>
    </row>
    <row r="326" s="14" customFormat="1">
      <c r="A326" s="14"/>
      <c r="B326" s="251"/>
      <c r="C326" s="252"/>
      <c r="D326" s="242" t="s">
        <v>154</v>
      </c>
      <c r="E326" s="253" t="s">
        <v>1</v>
      </c>
      <c r="F326" s="254" t="s">
        <v>179</v>
      </c>
      <c r="G326" s="252"/>
      <c r="H326" s="255">
        <v>2.8599999999999999</v>
      </c>
      <c r="I326" s="256"/>
      <c r="J326" s="252"/>
      <c r="K326" s="252"/>
      <c r="L326" s="257"/>
      <c r="M326" s="258"/>
      <c r="N326" s="259"/>
      <c r="O326" s="259"/>
      <c r="P326" s="259"/>
      <c r="Q326" s="259"/>
      <c r="R326" s="259"/>
      <c r="S326" s="259"/>
      <c r="T326" s="26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1" t="s">
        <v>154</v>
      </c>
      <c r="AU326" s="261" t="s">
        <v>146</v>
      </c>
      <c r="AV326" s="14" t="s">
        <v>146</v>
      </c>
      <c r="AW326" s="14" t="s">
        <v>30</v>
      </c>
      <c r="AX326" s="14" t="s">
        <v>73</v>
      </c>
      <c r="AY326" s="261" t="s">
        <v>137</v>
      </c>
    </row>
    <row r="327" s="13" customFormat="1">
      <c r="A327" s="13"/>
      <c r="B327" s="240"/>
      <c r="C327" s="241"/>
      <c r="D327" s="242" t="s">
        <v>154</v>
      </c>
      <c r="E327" s="243" t="s">
        <v>1</v>
      </c>
      <c r="F327" s="244" t="s">
        <v>180</v>
      </c>
      <c r="G327" s="241"/>
      <c r="H327" s="243" t="s">
        <v>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0" t="s">
        <v>154</v>
      </c>
      <c r="AU327" s="250" t="s">
        <v>146</v>
      </c>
      <c r="AV327" s="13" t="s">
        <v>81</v>
      </c>
      <c r="AW327" s="13" t="s">
        <v>30</v>
      </c>
      <c r="AX327" s="13" t="s">
        <v>73</v>
      </c>
      <c r="AY327" s="250" t="s">
        <v>137</v>
      </c>
    </row>
    <row r="328" s="14" customFormat="1">
      <c r="A328" s="14"/>
      <c r="B328" s="251"/>
      <c r="C328" s="252"/>
      <c r="D328" s="242" t="s">
        <v>154</v>
      </c>
      <c r="E328" s="253" t="s">
        <v>1</v>
      </c>
      <c r="F328" s="254" t="s">
        <v>181</v>
      </c>
      <c r="G328" s="252"/>
      <c r="H328" s="255">
        <v>0.94599999999999995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1" t="s">
        <v>154</v>
      </c>
      <c r="AU328" s="261" t="s">
        <v>146</v>
      </c>
      <c r="AV328" s="14" t="s">
        <v>146</v>
      </c>
      <c r="AW328" s="14" t="s">
        <v>30</v>
      </c>
      <c r="AX328" s="14" t="s">
        <v>73</v>
      </c>
      <c r="AY328" s="261" t="s">
        <v>137</v>
      </c>
    </row>
    <row r="329" s="13" customFormat="1">
      <c r="A329" s="13"/>
      <c r="B329" s="240"/>
      <c r="C329" s="241"/>
      <c r="D329" s="242" t="s">
        <v>154</v>
      </c>
      <c r="E329" s="243" t="s">
        <v>1</v>
      </c>
      <c r="F329" s="244" t="s">
        <v>182</v>
      </c>
      <c r="G329" s="241"/>
      <c r="H329" s="243" t="s">
        <v>1</v>
      </c>
      <c r="I329" s="245"/>
      <c r="J329" s="241"/>
      <c r="K329" s="241"/>
      <c r="L329" s="246"/>
      <c r="M329" s="247"/>
      <c r="N329" s="248"/>
      <c r="O329" s="248"/>
      <c r="P329" s="248"/>
      <c r="Q329" s="248"/>
      <c r="R329" s="248"/>
      <c r="S329" s="248"/>
      <c r="T329" s="24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0" t="s">
        <v>154</v>
      </c>
      <c r="AU329" s="250" t="s">
        <v>146</v>
      </c>
      <c r="AV329" s="13" t="s">
        <v>81</v>
      </c>
      <c r="AW329" s="13" t="s">
        <v>30</v>
      </c>
      <c r="AX329" s="13" t="s">
        <v>73</v>
      </c>
      <c r="AY329" s="250" t="s">
        <v>137</v>
      </c>
    </row>
    <row r="330" s="14" customFormat="1">
      <c r="A330" s="14"/>
      <c r="B330" s="251"/>
      <c r="C330" s="252"/>
      <c r="D330" s="242" t="s">
        <v>154</v>
      </c>
      <c r="E330" s="253" t="s">
        <v>1</v>
      </c>
      <c r="F330" s="254" t="s">
        <v>183</v>
      </c>
      <c r="G330" s="252"/>
      <c r="H330" s="255">
        <v>2.7759999999999998</v>
      </c>
      <c r="I330" s="256"/>
      <c r="J330" s="252"/>
      <c r="K330" s="252"/>
      <c r="L330" s="257"/>
      <c r="M330" s="258"/>
      <c r="N330" s="259"/>
      <c r="O330" s="259"/>
      <c r="P330" s="259"/>
      <c r="Q330" s="259"/>
      <c r="R330" s="259"/>
      <c r="S330" s="259"/>
      <c r="T330" s="260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1" t="s">
        <v>154</v>
      </c>
      <c r="AU330" s="261" t="s">
        <v>146</v>
      </c>
      <c r="AV330" s="14" t="s">
        <v>146</v>
      </c>
      <c r="AW330" s="14" t="s">
        <v>30</v>
      </c>
      <c r="AX330" s="14" t="s">
        <v>73</v>
      </c>
      <c r="AY330" s="261" t="s">
        <v>137</v>
      </c>
    </row>
    <row r="331" s="13" customFormat="1">
      <c r="A331" s="13"/>
      <c r="B331" s="240"/>
      <c r="C331" s="241"/>
      <c r="D331" s="242" t="s">
        <v>154</v>
      </c>
      <c r="E331" s="243" t="s">
        <v>1</v>
      </c>
      <c r="F331" s="244" t="s">
        <v>184</v>
      </c>
      <c r="G331" s="241"/>
      <c r="H331" s="243" t="s">
        <v>1</v>
      </c>
      <c r="I331" s="245"/>
      <c r="J331" s="241"/>
      <c r="K331" s="241"/>
      <c r="L331" s="246"/>
      <c r="M331" s="247"/>
      <c r="N331" s="248"/>
      <c r="O331" s="248"/>
      <c r="P331" s="248"/>
      <c r="Q331" s="248"/>
      <c r="R331" s="248"/>
      <c r="S331" s="248"/>
      <c r="T331" s="249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0" t="s">
        <v>154</v>
      </c>
      <c r="AU331" s="250" t="s">
        <v>146</v>
      </c>
      <c r="AV331" s="13" t="s">
        <v>81</v>
      </c>
      <c r="AW331" s="13" t="s">
        <v>30</v>
      </c>
      <c r="AX331" s="13" t="s">
        <v>73</v>
      </c>
      <c r="AY331" s="250" t="s">
        <v>137</v>
      </c>
    </row>
    <row r="332" s="14" customFormat="1">
      <c r="A332" s="14"/>
      <c r="B332" s="251"/>
      <c r="C332" s="252"/>
      <c r="D332" s="242" t="s">
        <v>154</v>
      </c>
      <c r="E332" s="253" t="s">
        <v>1</v>
      </c>
      <c r="F332" s="254" t="s">
        <v>185</v>
      </c>
      <c r="G332" s="252"/>
      <c r="H332" s="255">
        <v>14.694000000000001</v>
      </c>
      <c r="I332" s="256"/>
      <c r="J332" s="252"/>
      <c r="K332" s="252"/>
      <c r="L332" s="257"/>
      <c r="M332" s="258"/>
      <c r="N332" s="259"/>
      <c r="O332" s="259"/>
      <c r="P332" s="259"/>
      <c r="Q332" s="259"/>
      <c r="R332" s="259"/>
      <c r="S332" s="259"/>
      <c r="T332" s="260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1" t="s">
        <v>154</v>
      </c>
      <c r="AU332" s="261" t="s">
        <v>146</v>
      </c>
      <c r="AV332" s="14" t="s">
        <v>146</v>
      </c>
      <c r="AW332" s="14" t="s">
        <v>30</v>
      </c>
      <c r="AX332" s="14" t="s">
        <v>73</v>
      </c>
      <c r="AY332" s="261" t="s">
        <v>137</v>
      </c>
    </row>
    <row r="333" s="13" customFormat="1">
      <c r="A333" s="13"/>
      <c r="B333" s="240"/>
      <c r="C333" s="241"/>
      <c r="D333" s="242" t="s">
        <v>154</v>
      </c>
      <c r="E333" s="243" t="s">
        <v>1</v>
      </c>
      <c r="F333" s="244" t="s">
        <v>186</v>
      </c>
      <c r="G333" s="241"/>
      <c r="H333" s="243" t="s">
        <v>1</v>
      </c>
      <c r="I333" s="245"/>
      <c r="J333" s="241"/>
      <c r="K333" s="241"/>
      <c r="L333" s="246"/>
      <c r="M333" s="247"/>
      <c r="N333" s="248"/>
      <c r="O333" s="248"/>
      <c r="P333" s="248"/>
      <c r="Q333" s="248"/>
      <c r="R333" s="248"/>
      <c r="S333" s="248"/>
      <c r="T333" s="249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0" t="s">
        <v>154</v>
      </c>
      <c r="AU333" s="250" t="s">
        <v>146</v>
      </c>
      <c r="AV333" s="13" t="s">
        <v>81</v>
      </c>
      <c r="AW333" s="13" t="s">
        <v>30</v>
      </c>
      <c r="AX333" s="13" t="s">
        <v>73</v>
      </c>
      <c r="AY333" s="250" t="s">
        <v>137</v>
      </c>
    </row>
    <row r="334" s="14" customFormat="1">
      <c r="A334" s="14"/>
      <c r="B334" s="251"/>
      <c r="C334" s="252"/>
      <c r="D334" s="242" t="s">
        <v>154</v>
      </c>
      <c r="E334" s="253" t="s">
        <v>1</v>
      </c>
      <c r="F334" s="254" t="s">
        <v>187</v>
      </c>
      <c r="G334" s="252"/>
      <c r="H334" s="255">
        <v>14.131</v>
      </c>
      <c r="I334" s="256"/>
      <c r="J334" s="252"/>
      <c r="K334" s="252"/>
      <c r="L334" s="257"/>
      <c r="M334" s="258"/>
      <c r="N334" s="259"/>
      <c r="O334" s="259"/>
      <c r="P334" s="259"/>
      <c r="Q334" s="259"/>
      <c r="R334" s="259"/>
      <c r="S334" s="259"/>
      <c r="T334" s="26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1" t="s">
        <v>154</v>
      </c>
      <c r="AU334" s="261" t="s">
        <v>146</v>
      </c>
      <c r="AV334" s="14" t="s">
        <v>146</v>
      </c>
      <c r="AW334" s="14" t="s">
        <v>30</v>
      </c>
      <c r="AX334" s="14" t="s">
        <v>73</v>
      </c>
      <c r="AY334" s="261" t="s">
        <v>137</v>
      </c>
    </row>
    <row r="335" s="13" customFormat="1">
      <c r="A335" s="13"/>
      <c r="B335" s="240"/>
      <c r="C335" s="241"/>
      <c r="D335" s="242" t="s">
        <v>154</v>
      </c>
      <c r="E335" s="243" t="s">
        <v>1</v>
      </c>
      <c r="F335" s="244" t="s">
        <v>188</v>
      </c>
      <c r="G335" s="241"/>
      <c r="H335" s="243" t="s">
        <v>1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0" t="s">
        <v>154</v>
      </c>
      <c r="AU335" s="250" t="s">
        <v>146</v>
      </c>
      <c r="AV335" s="13" t="s">
        <v>81</v>
      </c>
      <c r="AW335" s="13" t="s">
        <v>30</v>
      </c>
      <c r="AX335" s="13" t="s">
        <v>73</v>
      </c>
      <c r="AY335" s="250" t="s">
        <v>137</v>
      </c>
    </row>
    <row r="336" s="14" customFormat="1">
      <c r="A336" s="14"/>
      <c r="B336" s="251"/>
      <c r="C336" s="252"/>
      <c r="D336" s="242" t="s">
        <v>154</v>
      </c>
      <c r="E336" s="253" t="s">
        <v>1</v>
      </c>
      <c r="F336" s="254" t="s">
        <v>189</v>
      </c>
      <c r="G336" s="252"/>
      <c r="H336" s="255">
        <v>0.68600000000000005</v>
      </c>
      <c r="I336" s="256"/>
      <c r="J336" s="252"/>
      <c r="K336" s="252"/>
      <c r="L336" s="257"/>
      <c r="M336" s="258"/>
      <c r="N336" s="259"/>
      <c r="O336" s="259"/>
      <c r="P336" s="259"/>
      <c r="Q336" s="259"/>
      <c r="R336" s="259"/>
      <c r="S336" s="259"/>
      <c r="T336" s="26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1" t="s">
        <v>154</v>
      </c>
      <c r="AU336" s="261" t="s">
        <v>146</v>
      </c>
      <c r="AV336" s="14" t="s">
        <v>146</v>
      </c>
      <c r="AW336" s="14" t="s">
        <v>30</v>
      </c>
      <c r="AX336" s="14" t="s">
        <v>73</v>
      </c>
      <c r="AY336" s="261" t="s">
        <v>137</v>
      </c>
    </row>
    <row r="337" s="15" customFormat="1">
      <c r="A337" s="15"/>
      <c r="B337" s="262"/>
      <c r="C337" s="263"/>
      <c r="D337" s="242" t="s">
        <v>154</v>
      </c>
      <c r="E337" s="264" t="s">
        <v>1</v>
      </c>
      <c r="F337" s="265" t="s">
        <v>157</v>
      </c>
      <c r="G337" s="263"/>
      <c r="H337" s="266">
        <v>43.576999999999998</v>
      </c>
      <c r="I337" s="267"/>
      <c r="J337" s="263"/>
      <c r="K337" s="263"/>
      <c r="L337" s="268"/>
      <c r="M337" s="269"/>
      <c r="N337" s="270"/>
      <c r="O337" s="270"/>
      <c r="P337" s="270"/>
      <c r="Q337" s="270"/>
      <c r="R337" s="270"/>
      <c r="S337" s="270"/>
      <c r="T337" s="271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2" t="s">
        <v>154</v>
      </c>
      <c r="AU337" s="272" t="s">
        <v>146</v>
      </c>
      <c r="AV337" s="15" t="s">
        <v>145</v>
      </c>
      <c r="AW337" s="15" t="s">
        <v>30</v>
      </c>
      <c r="AX337" s="15" t="s">
        <v>81</v>
      </c>
      <c r="AY337" s="272" t="s">
        <v>137</v>
      </c>
    </row>
    <row r="338" s="2" customFormat="1" ht="24.15" customHeight="1">
      <c r="A338" s="38"/>
      <c r="B338" s="39"/>
      <c r="C338" s="215" t="s">
        <v>171</v>
      </c>
      <c r="D338" s="215" t="s">
        <v>141</v>
      </c>
      <c r="E338" s="216" t="s">
        <v>307</v>
      </c>
      <c r="F338" s="217" t="s">
        <v>308</v>
      </c>
      <c r="G338" s="218" t="s">
        <v>167</v>
      </c>
      <c r="H338" s="219">
        <v>43.576999999999998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4.0000000000000003E-05</v>
      </c>
      <c r="R338" s="225">
        <f>Q338*H338</f>
        <v>0.0017430800000000002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145</v>
      </c>
      <c r="AT338" s="227" t="s">
        <v>141</v>
      </c>
      <c r="AU338" s="227" t="s">
        <v>146</v>
      </c>
      <c r="AY338" s="17" t="s">
        <v>137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146</v>
      </c>
      <c r="BK338" s="228">
        <f>ROUND(I338*H338,2)</f>
        <v>0</v>
      </c>
      <c r="BL338" s="17" t="s">
        <v>145</v>
      </c>
      <c r="BM338" s="227" t="s">
        <v>309</v>
      </c>
    </row>
    <row r="339" s="13" customFormat="1">
      <c r="A339" s="13"/>
      <c r="B339" s="240"/>
      <c r="C339" s="241"/>
      <c r="D339" s="242" t="s">
        <v>154</v>
      </c>
      <c r="E339" s="243" t="s">
        <v>1</v>
      </c>
      <c r="F339" s="244" t="s">
        <v>176</v>
      </c>
      <c r="G339" s="241"/>
      <c r="H339" s="243" t="s">
        <v>1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0" t="s">
        <v>154</v>
      </c>
      <c r="AU339" s="250" t="s">
        <v>146</v>
      </c>
      <c r="AV339" s="13" t="s">
        <v>81</v>
      </c>
      <c r="AW339" s="13" t="s">
        <v>30</v>
      </c>
      <c r="AX339" s="13" t="s">
        <v>73</v>
      </c>
      <c r="AY339" s="250" t="s">
        <v>137</v>
      </c>
    </row>
    <row r="340" s="14" customFormat="1">
      <c r="A340" s="14"/>
      <c r="B340" s="251"/>
      <c r="C340" s="252"/>
      <c r="D340" s="242" t="s">
        <v>154</v>
      </c>
      <c r="E340" s="253" t="s">
        <v>1</v>
      </c>
      <c r="F340" s="254" t="s">
        <v>177</v>
      </c>
      <c r="G340" s="252"/>
      <c r="H340" s="255">
        <v>7.484</v>
      </c>
      <c r="I340" s="256"/>
      <c r="J340" s="252"/>
      <c r="K340" s="252"/>
      <c r="L340" s="257"/>
      <c r="M340" s="258"/>
      <c r="N340" s="259"/>
      <c r="O340" s="259"/>
      <c r="P340" s="259"/>
      <c r="Q340" s="259"/>
      <c r="R340" s="259"/>
      <c r="S340" s="259"/>
      <c r="T340" s="260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1" t="s">
        <v>154</v>
      </c>
      <c r="AU340" s="261" t="s">
        <v>146</v>
      </c>
      <c r="AV340" s="14" t="s">
        <v>146</v>
      </c>
      <c r="AW340" s="14" t="s">
        <v>30</v>
      </c>
      <c r="AX340" s="14" t="s">
        <v>73</v>
      </c>
      <c r="AY340" s="261" t="s">
        <v>137</v>
      </c>
    </row>
    <row r="341" s="13" customFormat="1">
      <c r="A341" s="13"/>
      <c r="B341" s="240"/>
      <c r="C341" s="241"/>
      <c r="D341" s="242" t="s">
        <v>154</v>
      </c>
      <c r="E341" s="243" t="s">
        <v>1</v>
      </c>
      <c r="F341" s="244" t="s">
        <v>178</v>
      </c>
      <c r="G341" s="241"/>
      <c r="H341" s="243" t="s">
        <v>1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0" t="s">
        <v>154</v>
      </c>
      <c r="AU341" s="250" t="s">
        <v>146</v>
      </c>
      <c r="AV341" s="13" t="s">
        <v>81</v>
      </c>
      <c r="AW341" s="13" t="s">
        <v>30</v>
      </c>
      <c r="AX341" s="13" t="s">
        <v>73</v>
      </c>
      <c r="AY341" s="250" t="s">
        <v>137</v>
      </c>
    </row>
    <row r="342" s="14" customFormat="1">
      <c r="A342" s="14"/>
      <c r="B342" s="251"/>
      <c r="C342" s="252"/>
      <c r="D342" s="242" t="s">
        <v>154</v>
      </c>
      <c r="E342" s="253" t="s">
        <v>1</v>
      </c>
      <c r="F342" s="254" t="s">
        <v>179</v>
      </c>
      <c r="G342" s="252"/>
      <c r="H342" s="255">
        <v>2.8599999999999999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1" t="s">
        <v>154</v>
      </c>
      <c r="AU342" s="261" t="s">
        <v>146</v>
      </c>
      <c r="AV342" s="14" t="s">
        <v>146</v>
      </c>
      <c r="AW342" s="14" t="s">
        <v>30</v>
      </c>
      <c r="AX342" s="14" t="s">
        <v>73</v>
      </c>
      <c r="AY342" s="261" t="s">
        <v>137</v>
      </c>
    </row>
    <row r="343" s="13" customFormat="1">
      <c r="A343" s="13"/>
      <c r="B343" s="240"/>
      <c r="C343" s="241"/>
      <c r="D343" s="242" t="s">
        <v>154</v>
      </c>
      <c r="E343" s="243" t="s">
        <v>1</v>
      </c>
      <c r="F343" s="244" t="s">
        <v>180</v>
      </c>
      <c r="G343" s="241"/>
      <c r="H343" s="243" t="s">
        <v>1</v>
      </c>
      <c r="I343" s="245"/>
      <c r="J343" s="241"/>
      <c r="K343" s="241"/>
      <c r="L343" s="246"/>
      <c r="M343" s="247"/>
      <c r="N343" s="248"/>
      <c r="O343" s="248"/>
      <c r="P343" s="248"/>
      <c r="Q343" s="248"/>
      <c r="R343" s="248"/>
      <c r="S343" s="248"/>
      <c r="T343" s="249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0" t="s">
        <v>154</v>
      </c>
      <c r="AU343" s="250" t="s">
        <v>146</v>
      </c>
      <c r="AV343" s="13" t="s">
        <v>81</v>
      </c>
      <c r="AW343" s="13" t="s">
        <v>30</v>
      </c>
      <c r="AX343" s="13" t="s">
        <v>73</v>
      </c>
      <c r="AY343" s="250" t="s">
        <v>137</v>
      </c>
    </row>
    <row r="344" s="14" customFormat="1">
      <c r="A344" s="14"/>
      <c r="B344" s="251"/>
      <c r="C344" s="252"/>
      <c r="D344" s="242" t="s">
        <v>154</v>
      </c>
      <c r="E344" s="253" t="s">
        <v>1</v>
      </c>
      <c r="F344" s="254" t="s">
        <v>181</v>
      </c>
      <c r="G344" s="252"/>
      <c r="H344" s="255">
        <v>0.94599999999999995</v>
      </c>
      <c r="I344" s="256"/>
      <c r="J344" s="252"/>
      <c r="K344" s="252"/>
      <c r="L344" s="257"/>
      <c r="M344" s="258"/>
      <c r="N344" s="259"/>
      <c r="O344" s="259"/>
      <c r="P344" s="259"/>
      <c r="Q344" s="259"/>
      <c r="R344" s="259"/>
      <c r="S344" s="259"/>
      <c r="T344" s="260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1" t="s">
        <v>154</v>
      </c>
      <c r="AU344" s="261" t="s">
        <v>146</v>
      </c>
      <c r="AV344" s="14" t="s">
        <v>146</v>
      </c>
      <c r="AW344" s="14" t="s">
        <v>30</v>
      </c>
      <c r="AX344" s="14" t="s">
        <v>73</v>
      </c>
      <c r="AY344" s="261" t="s">
        <v>137</v>
      </c>
    </row>
    <row r="345" s="13" customFormat="1">
      <c r="A345" s="13"/>
      <c r="B345" s="240"/>
      <c r="C345" s="241"/>
      <c r="D345" s="242" t="s">
        <v>154</v>
      </c>
      <c r="E345" s="243" t="s">
        <v>1</v>
      </c>
      <c r="F345" s="244" t="s">
        <v>182</v>
      </c>
      <c r="G345" s="241"/>
      <c r="H345" s="243" t="s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0" t="s">
        <v>154</v>
      </c>
      <c r="AU345" s="250" t="s">
        <v>146</v>
      </c>
      <c r="AV345" s="13" t="s">
        <v>81</v>
      </c>
      <c r="AW345" s="13" t="s">
        <v>30</v>
      </c>
      <c r="AX345" s="13" t="s">
        <v>73</v>
      </c>
      <c r="AY345" s="250" t="s">
        <v>137</v>
      </c>
    </row>
    <row r="346" s="14" customFormat="1">
      <c r="A346" s="14"/>
      <c r="B346" s="251"/>
      <c r="C346" s="252"/>
      <c r="D346" s="242" t="s">
        <v>154</v>
      </c>
      <c r="E346" s="253" t="s">
        <v>1</v>
      </c>
      <c r="F346" s="254" t="s">
        <v>183</v>
      </c>
      <c r="G346" s="252"/>
      <c r="H346" s="255">
        <v>2.7759999999999998</v>
      </c>
      <c r="I346" s="256"/>
      <c r="J346" s="252"/>
      <c r="K346" s="252"/>
      <c r="L346" s="257"/>
      <c r="M346" s="258"/>
      <c r="N346" s="259"/>
      <c r="O346" s="259"/>
      <c r="P346" s="259"/>
      <c r="Q346" s="259"/>
      <c r="R346" s="259"/>
      <c r="S346" s="259"/>
      <c r="T346" s="260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1" t="s">
        <v>154</v>
      </c>
      <c r="AU346" s="261" t="s">
        <v>146</v>
      </c>
      <c r="AV346" s="14" t="s">
        <v>146</v>
      </c>
      <c r="AW346" s="14" t="s">
        <v>30</v>
      </c>
      <c r="AX346" s="14" t="s">
        <v>73</v>
      </c>
      <c r="AY346" s="261" t="s">
        <v>137</v>
      </c>
    </row>
    <row r="347" s="13" customFormat="1">
      <c r="A347" s="13"/>
      <c r="B347" s="240"/>
      <c r="C347" s="241"/>
      <c r="D347" s="242" t="s">
        <v>154</v>
      </c>
      <c r="E347" s="243" t="s">
        <v>1</v>
      </c>
      <c r="F347" s="244" t="s">
        <v>184</v>
      </c>
      <c r="G347" s="241"/>
      <c r="H347" s="243" t="s">
        <v>1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0" t="s">
        <v>154</v>
      </c>
      <c r="AU347" s="250" t="s">
        <v>146</v>
      </c>
      <c r="AV347" s="13" t="s">
        <v>81</v>
      </c>
      <c r="AW347" s="13" t="s">
        <v>30</v>
      </c>
      <c r="AX347" s="13" t="s">
        <v>73</v>
      </c>
      <c r="AY347" s="250" t="s">
        <v>137</v>
      </c>
    </row>
    <row r="348" s="14" customFormat="1">
      <c r="A348" s="14"/>
      <c r="B348" s="251"/>
      <c r="C348" s="252"/>
      <c r="D348" s="242" t="s">
        <v>154</v>
      </c>
      <c r="E348" s="253" t="s">
        <v>1</v>
      </c>
      <c r="F348" s="254" t="s">
        <v>185</v>
      </c>
      <c r="G348" s="252"/>
      <c r="H348" s="255">
        <v>14.694000000000001</v>
      </c>
      <c r="I348" s="256"/>
      <c r="J348" s="252"/>
      <c r="K348" s="252"/>
      <c r="L348" s="257"/>
      <c r="M348" s="258"/>
      <c r="N348" s="259"/>
      <c r="O348" s="259"/>
      <c r="P348" s="259"/>
      <c r="Q348" s="259"/>
      <c r="R348" s="259"/>
      <c r="S348" s="259"/>
      <c r="T348" s="26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1" t="s">
        <v>154</v>
      </c>
      <c r="AU348" s="261" t="s">
        <v>146</v>
      </c>
      <c r="AV348" s="14" t="s">
        <v>146</v>
      </c>
      <c r="AW348" s="14" t="s">
        <v>30</v>
      </c>
      <c r="AX348" s="14" t="s">
        <v>73</v>
      </c>
      <c r="AY348" s="261" t="s">
        <v>137</v>
      </c>
    </row>
    <row r="349" s="13" customFormat="1">
      <c r="A349" s="13"/>
      <c r="B349" s="240"/>
      <c r="C349" s="241"/>
      <c r="D349" s="242" t="s">
        <v>154</v>
      </c>
      <c r="E349" s="243" t="s">
        <v>1</v>
      </c>
      <c r="F349" s="244" t="s">
        <v>186</v>
      </c>
      <c r="G349" s="241"/>
      <c r="H349" s="243" t="s">
        <v>1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0" t="s">
        <v>154</v>
      </c>
      <c r="AU349" s="250" t="s">
        <v>146</v>
      </c>
      <c r="AV349" s="13" t="s">
        <v>81</v>
      </c>
      <c r="AW349" s="13" t="s">
        <v>30</v>
      </c>
      <c r="AX349" s="13" t="s">
        <v>73</v>
      </c>
      <c r="AY349" s="250" t="s">
        <v>137</v>
      </c>
    </row>
    <row r="350" s="14" customFormat="1">
      <c r="A350" s="14"/>
      <c r="B350" s="251"/>
      <c r="C350" s="252"/>
      <c r="D350" s="242" t="s">
        <v>154</v>
      </c>
      <c r="E350" s="253" t="s">
        <v>1</v>
      </c>
      <c r="F350" s="254" t="s">
        <v>187</v>
      </c>
      <c r="G350" s="252"/>
      <c r="H350" s="255">
        <v>14.131</v>
      </c>
      <c r="I350" s="256"/>
      <c r="J350" s="252"/>
      <c r="K350" s="252"/>
      <c r="L350" s="257"/>
      <c r="M350" s="258"/>
      <c r="N350" s="259"/>
      <c r="O350" s="259"/>
      <c r="P350" s="259"/>
      <c r="Q350" s="259"/>
      <c r="R350" s="259"/>
      <c r="S350" s="259"/>
      <c r="T350" s="260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61" t="s">
        <v>154</v>
      </c>
      <c r="AU350" s="261" t="s">
        <v>146</v>
      </c>
      <c r="AV350" s="14" t="s">
        <v>146</v>
      </c>
      <c r="AW350" s="14" t="s">
        <v>30</v>
      </c>
      <c r="AX350" s="14" t="s">
        <v>73</v>
      </c>
      <c r="AY350" s="261" t="s">
        <v>137</v>
      </c>
    </row>
    <row r="351" s="13" customFormat="1">
      <c r="A351" s="13"/>
      <c r="B351" s="240"/>
      <c r="C351" s="241"/>
      <c r="D351" s="242" t="s">
        <v>154</v>
      </c>
      <c r="E351" s="243" t="s">
        <v>1</v>
      </c>
      <c r="F351" s="244" t="s">
        <v>188</v>
      </c>
      <c r="G351" s="241"/>
      <c r="H351" s="243" t="s">
        <v>1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0" t="s">
        <v>154</v>
      </c>
      <c r="AU351" s="250" t="s">
        <v>146</v>
      </c>
      <c r="AV351" s="13" t="s">
        <v>81</v>
      </c>
      <c r="AW351" s="13" t="s">
        <v>30</v>
      </c>
      <c r="AX351" s="13" t="s">
        <v>73</v>
      </c>
      <c r="AY351" s="250" t="s">
        <v>137</v>
      </c>
    </row>
    <row r="352" s="14" customFormat="1">
      <c r="A352" s="14"/>
      <c r="B352" s="251"/>
      <c r="C352" s="252"/>
      <c r="D352" s="242" t="s">
        <v>154</v>
      </c>
      <c r="E352" s="253" t="s">
        <v>1</v>
      </c>
      <c r="F352" s="254" t="s">
        <v>189</v>
      </c>
      <c r="G352" s="252"/>
      <c r="H352" s="255">
        <v>0.68600000000000005</v>
      </c>
      <c r="I352" s="256"/>
      <c r="J352" s="252"/>
      <c r="K352" s="252"/>
      <c r="L352" s="257"/>
      <c r="M352" s="258"/>
      <c r="N352" s="259"/>
      <c r="O352" s="259"/>
      <c r="P352" s="259"/>
      <c r="Q352" s="259"/>
      <c r="R352" s="259"/>
      <c r="S352" s="259"/>
      <c r="T352" s="260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1" t="s">
        <v>154</v>
      </c>
      <c r="AU352" s="261" t="s">
        <v>146</v>
      </c>
      <c r="AV352" s="14" t="s">
        <v>146</v>
      </c>
      <c r="AW352" s="14" t="s">
        <v>30</v>
      </c>
      <c r="AX352" s="14" t="s">
        <v>73</v>
      </c>
      <c r="AY352" s="261" t="s">
        <v>137</v>
      </c>
    </row>
    <row r="353" s="15" customFormat="1">
      <c r="A353" s="15"/>
      <c r="B353" s="262"/>
      <c r="C353" s="263"/>
      <c r="D353" s="242" t="s">
        <v>154</v>
      </c>
      <c r="E353" s="264" t="s">
        <v>1</v>
      </c>
      <c r="F353" s="265" t="s">
        <v>157</v>
      </c>
      <c r="G353" s="263"/>
      <c r="H353" s="266">
        <v>43.576999999999998</v>
      </c>
      <c r="I353" s="267"/>
      <c r="J353" s="263"/>
      <c r="K353" s="263"/>
      <c r="L353" s="268"/>
      <c r="M353" s="269"/>
      <c r="N353" s="270"/>
      <c r="O353" s="270"/>
      <c r="P353" s="270"/>
      <c r="Q353" s="270"/>
      <c r="R353" s="270"/>
      <c r="S353" s="270"/>
      <c r="T353" s="271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2" t="s">
        <v>154</v>
      </c>
      <c r="AU353" s="272" t="s">
        <v>146</v>
      </c>
      <c r="AV353" s="15" t="s">
        <v>145</v>
      </c>
      <c r="AW353" s="15" t="s">
        <v>30</v>
      </c>
      <c r="AX353" s="15" t="s">
        <v>81</v>
      </c>
      <c r="AY353" s="272" t="s">
        <v>137</v>
      </c>
    </row>
    <row r="354" s="2" customFormat="1" ht="16.5" customHeight="1">
      <c r="A354" s="38"/>
      <c r="B354" s="39"/>
      <c r="C354" s="215" t="s">
        <v>310</v>
      </c>
      <c r="D354" s="215" t="s">
        <v>141</v>
      </c>
      <c r="E354" s="216" t="s">
        <v>311</v>
      </c>
      <c r="F354" s="217" t="s">
        <v>312</v>
      </c>
      <c r="G354" s="218" t="s">
        <v>167</v>
      </c>
      <c r="H354" s="219">
        <v>4500</v>
      </c>
      <c r="I354" s="220"/>
      <c r="J354" s="221">
        <f>ROUND(I354*H354,2)</f>
        <v>0</v>
      </c>
      <c r="K354" s="222"/>
      <c r="L354" s="44"/>
      <c r="M354" s="223" t="s">
        <v>1</v>
      </c>
      <c r="N354" s="224" t="s">
        <v>39</v>
      </c>
      <c r="O354" s="91"/>
      <c r="P354" s="225">
        <f>O354*H354</f>
        <v>0</v>
      </c>
      <c r="Q354" s="225">
        <v>0</v>
      </c>
      <c r="R354" s="225">
        <f>Q354*H354</f>
        <v>0</v>
      </c>
      <c r="S354" s="225">
        <v>0</v>
      </c>
      <c r="T354" s="226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7" t="s">
        <v>145</v>
      </c>
      <c r="AT354" s="227" t="s">
        <v>141</v>
      </c>
      <c r="AU354" s="227" t="s">
        <v>146</v>
      </c>
      <c r="AY354" s="17" t="s">
        <v>137</v>
      </c>
      <c r="BE354" s="228">
        <f>IF(N354="základní",J354,0)</f>
        <v>0</v>
      </c>
      <c r="BF354" s="228">
        <f>IF(N354="snížená",J354,0)</f>
        <v>0</v>
      </c>
      <c r="BG354" s="228">
        <f>IF(N354="zákl. přenesená",J354,0)</f>
        <v>0</v>
      </c>
      <c r="BH354" s="228">
        <f>IF(N354="sníž. přenesená",J354,0)</f>
        <v>0</v>
      </c>
      <c r="BI354" s="228">
        <f>IF(N354="nulová",J354,0)</f>
        <v>0</v>
      </c>
      <c r="BJ354" s="17" t="s">
        <v>146</v>
      </c>
      <c r="BK354" s="228">
        <f>ROUND(I354*H354,2)</f>
        <v>0</v>
      </c>
      <c r="BL354" s="17" t="s">
        <v>145</v>
      </c>
      <c r="BM354" s="227" t="s">
        <v>313</v>
      </c>
    </row>
    <row r="355" s="13" customFormat="1">
      <c r="A355" s="13"/>
      <c r="B355" s="240"/>
      <c r="C355" s="241"/>
      <c r="D355" s="242" t="s">
        <v>154</v>
      </c>
      <c r="E355" s="243" t="s">
        <v>1</v>
      </c>
      <c r="F355" s="244" t="s">
        <v>314</v>
      </c>
      <c r="G355" s="241"/>
      <c r="H355" s="243" t="s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0" t="s">
        <v>154</v>
      </c>
      <c r="AU355" s="250" t="s">
        <v>146</v>
      </c>
      <c r="AV355" s="13" t="s">
        <v>81</v>
      </c>
      <c r="AW355" s="13" t="s">
        <v>30</v>
      </c>
      <c r="AX355" s="13" t="s">
        <v>73</v>
      </c>
      <c r="AY355" s="250" t="s">
        <v>137</v>
      </c>
    </row>
    <row r="356" s="14" customFormat="1">
      <c r="A356" s="14"/>
      <c r="B356" s="251"/>
      <c r="C356" s="252"/>
      <c r="D356" s="242" t="s">
        <v>154</v>
      </c>
      <c r="E356" s="253" t="s">
        <v>1</v>
      </c>
      <c r="F356" s="254" t="s">
        <v>315</v>
      </c>
      <c r="G356" s="252"/>
      <c r="H356" s="255">
        <v>4500</v>
      </c>
      <c r="I356" s="256"/>
      <c r="J356" s="252"/>
      <c r="K356" s="252"/>
      <c r="L356" s="257"/>
      <c r="M356" s="258"/>
      <c r="N356" s="259"/>
      <c r="O356" s="259"/>
      <c r="P356" s="259"/>
      <c r="Q356" s="259"/>
      <c r="R356" s="259"/>
      <c r="S356" s="259"/>
      <c r="T356" s="260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1" t="s">
        <v>154</v>
      </c>
      <c r="AU356" s="261" t="s">
        <v>146</v>
      </c>
      <c r="AV356" s="14" t="s">
        <v>146</v>
      </c>
      <c r="AW356" s="14" t="s">
        <v>30</v>
      </c>
      <c r="AX356" s="14" t="s">
        <v>81</v>
      </c>
      <c r="AY356" s="261" t="s">
        <v>137</v>
      </c>
    </row>
    <row r="357" s="2" customFormat="1" ht="24.15" customHeight="1">
      <c r="A357" s="38"/>
      <c r="B357" s="39"/>
      <c r="C357" s="215" t="s">
        <v>316</v>
      </c>
      <c r="D357" s="215" t="s">
        <v>141</v>
      </c>
      <c r="E357" s="216" t="s">
        <v>317</v>
      </c>
      <c r="F357" s="217" t="s">
        <v>318</v>
      </c>
      <c r="G357" s="218" t="s">
        <v>167</v>
      </c>
      <c r="H357" s="219">
        <v>1.53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39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0.18099999999999999</v>
      </c>
      <c r="T357" s="226">
        <f>S357*H357</f>
        <v>0.27693000000000001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145</v>
      </c>
      <c r="AT357" s="227" t="s">
        <v>141</v>
      </c>
      <c r="AU357" s="227" t="s">
        <v>146</v>
      </c>
      <c r="AY357" s="17" t="s">
        <v>137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146</v>
      </c>
      <c r="BK357" s="228">
        <f>ROUND(I357*H357,2)</f>
        <v>0</v>
      </c>
      <c r="BL357" s="17" t="s">
        <v>145</v>
      </c>
      <c r="BM357" s="227" t="s">
        <v>319</v>
      </c>
    </row>
    <row r="358" s="13" customFormat="1">
      <c r="A358" s="13"/>
      <c r="B358" s="240"/>
      <c r="C358" s="241"/>
      <c r="D358" s="242" t="s">
        <v>154</v>
      </c>
      <c r="E358" s="243" t="s">
        <v>1</v>
      </c>
      <c r="F358" s="244" t="s">
        <v>320</v>
      </c>
      <c r="G358" s="241"/>
      <c r="H358" s="243" t="s">
        <v>1</v>
      </c>
      <c r="I358" s="245"/>
      <c r="J358" s="241"/>
      <c r="K358" s="241"/>
      <c r="L358" s="246"/>
      <c r="M358" s="247"/>
      <c r="N358" s="248"/>
      <c r="O358" s="248"/>
      <c r="P358" s="248"/>
      <c r="Q358" s="248"/>
      <c r="R358" s="248"/>
      <c r="S358" s="248"/>
      <c r="T358" s="24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50" t="s">
        <v>154</v>
      </c>
      <c r="AU358" s="250" t="s">
        <v>146</v>
      </c>
      <c r="AV358" s="13" t="s">
        <v>81</v>
      </c>
      <c r="AW358" s="13" t="s">
        <v>30</v>
      </c>
      <c r="AX358" s="13" t="s">
        <v>73</v>
      </c>
      <c r="AY358" s="250" t="s">
        <v>137</v>
      </c>
    </row>
    <row r="359" s="14" customFormat="1">
      <c r="A359" s="14"/>
      <c r="B359" s="251"/>
      <c r="C359" s="252"/>
      <c r="D359" s="242" t="s">
        <v>154</v>
      </c>
      <c r="E359" s="253" t="s">
        <v>1</v>
      </c>
      <c r="F359" s="254" t="s">
        <v>321</v>
      </c>
      <c r="G359" s="252"/>
      <c r="H359" s="255">
        <v>1.53</v>
      </c>
      <c r="I359" s="256"/>
      <c r="J359" s="252"/>
      <c r="K359" s="252"/>
      <c r="L359" s="257"/>
      <c r="M359" s="258"/>
      <c r="N359" s="259"/>
      <c r="O359" s="259"/>
      <c r="P359" s="259"/>
      <c r="Q359" s="259"/>
      <c r="R359" s="259"/>
      <c r="S359" s="259"/>
      <c r="T359" s="260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1" t="s">
        <v>154</v>
      </c>
      <c r="AU359" s="261" t="s">
        <v>146</v>
      </c>
      <c r="AV359" s="14" t="s">
        <v>146</v>
      </c>
      <c r="AW359" s="14" t="s">
        <v>30</v>
      </c>
      <c r="AX359" s="14" t="s">
        <v>81</v>
      </c>
      <c r="AY359" s="261" t="s">
        <v>137</v>
      </c>
    </row>
    <row r="360" s="2" customFormat="1" ht="21.75" customHeight="1">
      <c r="A360" s="38"/>
      <c r="B360" s="39"/>
      <c r="C360" s="215" t="s">
        <v>322</v>
      </c>
      <c r="D360" s="215" t="s">
        <v>141</v>
      </c>
      <c r="E360" s="216" t="s">
        <v>323</v>
      </c>
      <c r="F360" s="217" t="s">
        <v>324</v>
      </c>
      <c r="G360" s="218" t="s">
        <v>167</v>
      </c>
      <c r="H360" s="219">
        <v>28.882999999999999</v>
      </c>
      <c r="I360" s="220"/>
      <c r="J360" s="221">
        <f>ROUND(I360*H360,2)</f>
        <v>0</v>
      </c>
      <c r="K360" s="222"/>
      <c r="L360" s="44"/>
      <c r="M360" s="223" t="s">
        <v>1</v>
      </c>
      <c r="N360" s="224" t="s">
        <v>39</v>
      </c>
      <c r="O360" s="91"/>
      <c r="P360" s="225">
        <f>O360*H360</f>
        <v>0</v>
      </c>
      <c r="Q360" s="225">
        <v>0</v>
      </c>
      <c r="R360" s="225">
        <f>Q360*H360</f>
        <v>0</v>
      </c>
      <c r="S360" s="225">
        <v>0</v>
      </c>
      <c r="T360" s="226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7" t="s">
        <v>145</v>
      </c>
      <c r="AT360" s="227" t="s">
        <v>141</v>
      </c>
      <c r="AU360" s="227" t="s">
        <v>146</v>
      </c>
      <c r="AY360" s="17" t="s">
        <v>137</v>
      </c>
      <c r="BE360" s="228">
        <f>IF(N360="základní",J360,0)</f>
        <v>0</v>
      </c>
      <c r="BF360" s="228">
        <f>IF(N360="snížená",J360,0)</f>
        <v>0</v>
      </c>
      <c r="BG360" s="228">
        <f>IF(N360="zákl. přenesená",J360,0)</f>
        <v>0</v>
      </c>
      <c r="BH360" s="228">
        <f>IF(N360="sníž. přenesená",J360,0)</f>
        <v>0</v>
      </c>
      <c r="BI360" s="228">
        <f>IF(N360="nulová",J360,0)</f>
        <v>0</v>
      </c>
      <c r="BJ360" s="17" t="s">
        <v>146</v>
      </c>
      <c r="BK360" s="228">
        <f>ROUND(I360*H360,2)</f>
        <v>0</v>
      </c>
      <c r="BL360" s="17" t="s">
        <v>145</v>
      </c>
      <c r="BM360" s="227" t="s">
        <v>325</v>
      </c>
    </row>
    <row r="361" s="13" customFormat="1">
      <c r="A361" s="13"/>
      <c r="B361" s="240"/>
      <c r="C361" s="241"/>
      <c r="D361" s="242" t="s">
        <v>154</v>
      </c>
      <c r="E361" s="243" t="s">
        <v>1</v>
      </c>
      <c r="F361" s="244" t="s">
        <v>176</v>
      </c>
      <c r="G361" s="241"/>
      <c r="H361" s="243" t="s">
        <v>1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0" t="s">
        <v>154</v>
      </c>
      <c r="AU361" s="250" t="s">
        <v>146</v>
      </c>
      <c r="AV361" s="13" t="s">
        <v>81</v>
      </c>
      <c r="AW361" s="13" t="s">
        <v>30</v>
      </c>
      <c r="AX361" s="13" t="s">
        <v>73</v>
      </c>
      <c r="AY361" s="250" t="s">
        <v>137</v>
      </c>
    </row>
    <row r="362" s="14" customFormat="1">
      <c r="A362" s="14"/>
      <c r="B362" s="251"/>
      <c r="C362" s="252"/>
      <c r="D362" s="242" t="s">
        <v>154</v>
      </c>
      <c r="E362" s="253" t="s">
        <v>1</v>
      </c>
      <c r="F362" s="254" t="s">
        <v>177</v>
      </c>
      <c r="G362" s="252"/>
      <c r="H362" s="255">
        <v>7.484</v>
      </c>
      <c r="I362" s="256"/>
      <c r="J362" s="252"/>
      <c r="K362" s="252"/>
      <c r="L362" s="257"/>
      <c r="M362" s="258"/>
      <c r="N362" s="259"/>
      <c r="O362" s="259"/>
      <c r="P362" s="259"/>
      <c r="Q362" s="259"/>
      <c r="R362" s="259"/>
      <c r="S362" s="259"/>
      <c r="T362" s="260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1" t="s">
        <v>154</v>
      </c>
      <c r="AU362" s="261" t="s">
        <v>146</v>
      </c>
      <c r="AV362" s="14" t="s">
        <v>146</v>
      </c>
      <c r="AW362" s="14" t="s">
        <v>30</v>
      </c>
      <c r="AX362" s="14" t="s">
        <v>73</v>
      </c>
      <c r="AY362" s="261" t="s">
        <v>137</v>
      </c>
    </row>
    <row r="363" s="13" customFormat="1">
      <c r="A363" s="13"/>
      <c r="B363" s="240"/>
      <c r="C363" s="241"/>
      <c r="D363" s="242" t="s">
        <v>154</v>
      </c>
      <c r="E363" s="243" t="s">
        <v>1</v>
      </c>
      <c r="F363" s="244" t="s">
        <v>178</v>
      </c>
      <c r="G363" s="241"/>
      <c r="H363" s="243" t="s">
        <v>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0" t="s">
        <v>154</v>
      </c>
      <c r="AU363" s="250" t="s">
        <v>146</v>
      </c>
      <c r="AV363" s="13" t="s">
        <v>81</v>
      </c>
      <c r="AW363" s="13" t="s">
        <v>30</v>
      </c>
      <c r="AX363" s="13" t="s">
        <v>73</v>
      </c>
      <c r="AY363" s="250" t="s">
        <v>137</v>
      </c>
    </row>
    <row r="364" s="14" customFormat="1">
      <c r="A364" s="14"/>
      <c r="B364" s="251"/>
      <c r="C364" s="252"/>
      <c r="D364" s="242" t="s">
        <v>154</v>
      </c>
      <c r="E364" s="253" t="s">
        <v>1</v>
      </c>
      <c r="F364" s="254" t="s">
        <v>179</v>
      </c>
      <c r="G364" s="252"/>
      <c r="H364" s="255">
        <v>2.8599999999999999</v>
      </c>
      <c r="I364" s="256"/>
      <c r="J364" s="252"/>
      <c r="K364" s="252"/>
      <c r="L364" s="257"/>
      <c r="M364" s="258"/>
      <c r="N364" s="259"/>
      <c r="O364" s="259"/>
      <c r="P364" s="259"/>
      <c r="Q364" s="259"/>
      <c r="R364" s="259"/>
      <c r="S364" s="259"/>
      <c r="T364" s="26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1" t="s">
        <v>154</v>
      </c>
      <c r="AU364" s="261" t="s">
        <v>146</v>
      </c>
      <c r="AV364" s="14" t="s">
        <v>146</v>
      </c>
      <c r="AW364" s="14" t="s">
        <v>30</v>
      </c>
      <c r="AX364" s="14" t="s">
        <v>73</v>
      </c>
      <c r="AY364" s="261" t="s">
        <v>137</v>
      </c>
    </row>
    <row r="365" s="13" customFormat="1">
      <c r="A365" s="13"/>
      <c r="B365" s="240"/>
      <c r="C365" s="241"/>
      <c r="D365" s="242" t="s">
        <v>154</v>
      </c>
      <c r="E365" s="243" t="s">
        <v>1</v>
      </c>
      <c r="F365" s="244" t="s">
        <v>180</v>
      </c>
      <c r="G365" s="241"/>
      <c r="H365" s="243" t="s">
        <v>1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0" t="s">
        <v>154</v>
      </c>
      <c r="AU365" s="250" t="s">
        <v>146</v>
      </c>
      <c r="AV365" s="13" t="s">
        <v>81</v>
      </c>
      <c r="AW365" s="13" t="s">
        <v>30</v>
      </c>
      <c r="AX365" s="13" t="s">
        <v>73</v>
      </c>
      <c r="AY365" s="250" t="s">
        <v>137</v>
      </c>
    </row>
    <row r="366" s="14" customFormat="1">
      <c r="A366" s="14"/>
      <c r="B366" s="251"/>
      <c r="C366" s="252"/>
      <c r="D366" s="242" t="s">
        <v>154</v>
      </c>
      <c r="E366" s="253" t="s">
        <v>1</v>
      </c>
      <c r="F366" s="254" t="s">
        <v>181</v>
      </c>
      <c r="G366" s="252"/>
      <c r="H366" s="255">
        <v>0.94599999999999995</v>
      </c>
      <c r="I366" s="256"/>
      <c r="J366" s="252"/>
      <c r="K366" s="252"/>
      <c r="L366" s="257"/>
      <c r="M366" s="258"/>
      <c r="N366" s="259"/>
      <c r="O366" s="259"/>
      <c r="P366" s="259"/>
      <c r="Q366" s="259"/>
      <c r="R366" s="259"/>
      <c r="S366" s="259"/>
      <c r="T366" s="260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1" t="s">
        <v>154</v>
      </c>
      <c r="AU366" s="261" t="s">
        <v>146</v>
      </c>
      <c r="AV366" s="14" t="s">
        <v>146</v>
      </c>
      <c r="AW366" s="14" t="s">
        <v>30</v>
      </c>
      <c r="AX366" s="14" t="s">
        <v>73</v>
      </c>
      <c r="AY366" s="261" t="s">
        <v>137</v>
      </c>
    </row>
    <row r="367" s="13" customFormat="1">
      <c r="A367" s="13"/>
      <c r="B367" s="240"/>
      <c r="C367" s="241"/>
      <c r="D367" s="242" t="s">
        <v>154</v>
      </c>
      <c r="E367" s="243" t="s">
        <v>1</v>
      </c>
      <c r="F367" s="244" t="s">
        <v>182</v>
      </c>
      <c r="G367" s="241"/>
      <c r="H367" s="243" t="s">
        <v>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0" t="s">
        <v>154</v>
      </c>
      <c r="AU367" s="250" t="s">
        <v>146</v>
      </c>
      <c r="AV367" s="13" t="s">
        <v>81</v>
      </c>
      <c r="AW367" s="13" t="s">
        <v>30</v>
      </c>
      <c r="AX367" s="13" t="s">
        <v>73</v>
      </c>
      <c r="AY367" s="250" t="s">
        <v>137</v>
      </c>
    </row>
    <row r="368" s="14" customFormat="1">
      <c r="A368" s="14"/>
      <c r="B368" s="251"/>
      <c r="C368" s="252"/>
      <c r="D368" s="242" t="s">
        <v>154</v>
      </c>
      <c r="E368" s="253" t="s">
        <v>1</v>
      </c>
      <c r="F368" s="254" t="s">
        <v>183</v>
      </c>
      <c r="G368" s="252"/>
      <c r="H368" s="255">
        <v>2.7759999999999998</v>
      </c>
      <c r="I368" s="256"/>
      <c r="J368" s="252"/>
      <c r="K368" s="252"/>
      <c r="L368" s="257"/>
      <c r="M368" s="258"/>
      <c r="N368" s="259"/>
      <c r="O368" s="259"/>
      <c r="P368" s="259"/>
      <c r="Q368" s="259"/>
      <c r="R368" s="259"/>
      <c r="S368" s="259"/>
      <c r="T368" s="26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1" t="s">
        <v>154</v>
      </c>
      <c r="AU368" s="261" t="s">
        <v>146</v>
      </c>
      <c r="AV368" s="14" t="s">
        <v>146</v>
      </c>
      <c r="AW368" s="14" t="s">
        <v>30</v>
      </c>
      <c r="AX368" s="14" t="s">
        <v>73</v>
      </c>
      <c r="AY368" s="261" t="s">
        <v>137</v>
      </c>
    </row>
    <row r="369" s="13" customFormat="1">
      <c r="A369" s="13"/>
      <c r="B369" s="240"/>
      <c r="C369" s="241"/>
      <c r="D369" s="242" t="s">
        <v>154</v>
      </c>
      <c r="E369" s="243" t="s">
        <v>1</v>
      </c>
      <c r="F369" s="244" t="s">
        <v>186</v>
      </c>
      <c r="G369" s="241"/>
      <c r="H369" s="243" t="s">
        <v>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0" t="s">
        <v>154</v>
      </c>
      <c r="AU369" s="250" t="s">
        <v>146</v>
      </c>
      <c r="AV369" s="13" t="s">
        <v>81</v>
      </c>
      <c r="AW369" s="13" t="s">
        <v>30</v>
      </c>
      <c r="AX369" s="13" t="s">
        <v>73</v>
      </c>
      <c r="AY369" s="250" t="s">
        <v>137</v>
      </c>
    </row>
    <row r="370" s="14" customFormat="1">
      <c r="A370" s="14"/>
      <c r="B370" s="251"/>
      <c r="C370" s="252"/>
      <c r="D370" s="242" t="s">
        <v>154</v>
      </c>
      <c r="E370" s="253" t="s">
        <v>1</v>
      </c>
      <c r="F370" s="254" t="s">
        <v>187</v>
      </c>
      <c r="G370" s="252"/>
      <c r="H370" s="255">
        <v>14.131</v>
      </c>
      <c r="I370" s="256"/>
      <c r="J370" s="252"/>
      <c r="K370" s="252"/>
      <c r="L370" s="257"/>
      <c r="M370" s="258"/>
      <c r="N370" s="259"/>
      <c r="O370" s="259"/>
      <c r="P370" s="259"/>
      <c r="Q370" s="259"/>
      <c r="R370" s="259"/>
      <c r="S370" s="259"/>
      <c r="T370" s="260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1" t="s">
        <v>154</v>
      </c>
      <c r="AU370" s="261" t="s">
        <v>146</v>
      </c>
      <c r="AV370" s="14" t="s">
        <v>146</v>
      </c>
      <c r="AW370" s="14" t="s">
        <v>30</v>
      </c>
      <c r="AX370" s="14" t="s">
        <v>73</v>
      </c>
      <c r="AY370" s="261" t="s">
        <v>137</v>
      </c>
    </row>
    <row r="371" s="13" customFormat="1">
      <c r="A371" s="13"/>
      <c r="B371" s="240"/>
      <c r="C371" s="241"/>
      <c r="D371" s="242" t="s">
        <v>154</v>
      </c>
      <c r="E371" s="243" t="s">
        <v>1</v>
      </c>
      <c r="F371" s="244" t="s">
        <v>188</v>
      </c>
      <c r="G371" s="241"/>
      <c r="H371" s="243" t="s">
        <v>1</v>
      </c>
      <c r="I371" s="245"/>
      <c r="J371" s="241"/>
      <c r="K371" s="241"/>
      <c r="L371" s="246"/>
      <c r="M371" s="247"/>
      <c r="N371" s="248"/>
      <c r="O371" s="248"/>
      <c r="P371" s="248"/>
      <c r="Q371" s="248"/>
      <c r="R371" s="248"/>
      <c r="S371" s="248"/>
      <c r="T371" s="24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50" t="s">
        <v>154</v>
      </c>
      <c r="AU371" s="250" t="s">
        <v>146</v>
      </c>
      <c r="AV371" s="13" t="s">
        <v>81</v>
      </c>
      <c r="AW371" s="13" t="s">
        <v>30</v>
      </c>
      <c r="AX371" s="13" t="s">
        <v>73</v>
      </c>
      <c r="AY371" s="250" t="s">
        <v>137</v>
      </c>
    </row>
    <row r="372" s="14" customFormat="1">
      <c r="A372" s="14"/>
      <c r="B372" s="251"/>
      <c r="C372" s="252"/>
      <c r="D372" s="242" t="s">
        <v>154</v>
      </c>
      <c r="E372" s="253" t="s">
        <v>1</v>
      </c>
      <c r="F372" s="254" t="s">
        <v>189</v>
      </c>
      <c r="G372" s="252"/>
      <c r="H372" s="255">
        <v>0.68600000000000005</v>
      </c>
      <c r="I372" s="256"/>
      <c r="J372" s="252"/>
      <c r="K372" s="252"/>
      <c r="L372" s="257"/>
      <c r="M372" s="258"/>
      <c r="N372" s="259"/>
      <c r="O372" s="259"/>
      <c r="P372" s="259"/>
      <c r="Q372" s="259"/>
      <c r="R372" s="259"/>
      <c r="S372" s="259"/>
      <c r="T372" s="26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1" t="s">
        <v>154</v>
      </c>
      <c r="AU372" s="261" t="s">
        <v>146</v>
      </c>
      <c r="AV372" s="14" t="s">
        <v>146</v>
      </c>
      <c r="AW372" s="14" t="s">
        <v>30</v>
      </c>
      <c r="AX372" s="14" t="s">
        <v>73</v>
      </c>
      <c r="AY372" s="261" t="s">
        <v>137</v>
      </c>
    </row>
    <row r="373" s="15" customFormat="1">
      <c r="A373" s="15"/>
      <c r="B373" s="262"/>
      <c r="C373" s="263"/>
      <c r="D373" s="242" t="s">
        <v>154</v>
      </c>
      <c r="E373" s="264" t="s">
        <v>1</v>
      </c>
      <c r="F373" s="265" t="s">
        <v>157</v>
      </c>
      <c r="G373" s="263"/>
      <c r="H373" s="266">
        <v>28.882999999999999</v>
      </c>
      <c r="I373" s="267"/>
      <c r="J373" s="263"/>
      <c r="K373" s="263"/>
      <c r="L373" s="268"/>
      <c r="M373" s="269"/>
      <c r="N373" s="270"/>
      <c r="O373" s="270"/>
      <c r="P373" s="270"/>
      <c r="Q373" s="270"/>
      <c r="R373" s="270"/>
      <c r="S373" s="270"/>
      <c r="T373" s="271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72" t="s">
        <v>154</v>
      </c>
      <c r="AU373" s="272" t="s">
        <v>146</v>
      </c>
      <c r="AV373" s="15" t="s">
        <v>145</v>
      </c>
      <c r="AW373" s="15" t="s">
        <v>30</v>
      </c>
      <c r="AX373" s="15" t="s">
        <v>81</v>
      </c>
      <c r="AY373" s="272" t="s">
        <v>137</v>
      </c>
    </row>
    <row r="374" s="2" customFormat="1" ht="24.15" customHeight="1">
      <c r="A374" s="38"/>
      <c r="B374" s="39"/>
      <c r="C374" s="215" t="s">
        <v>326</v>
      </c>
      <c r="D374" s="215" t="s">
        <v>141</v>
      </c>
      <c r="E374" s="216" t="s">
        <v>327</v>
      </c>
      <c r="F374" s="217" t="s">
        <v>328</v>
      </c>
      <c r="G374" s="218" t="s">
        <v>167</v>
      </c>
      <c r="H374" s="219">
        <v>28.882999999999999</v>
      </c>
      <c r="I374" s="220"/>
      <c r="J374" s="221">
        <f>ROUND(I374*H374,2)</f>
        <v>0</v>
      </c>
      <c r="K374" s="222"/>
      <c r="L374" s="44"/>
      <c r="M374" s="223" t="s">
        <v>1</v>
      </c>
      <c r="N374" s="224" t="s">
        <v>39</v>
      </c>
      <c r="O374" s="91"/>
      <c r="P374" s="225">
        <f>O374*H374</f>
        <v>0</v>
      </c>
      <c r="Q374" s="225">
        <v>0</v>
      </c>
      <c r="R374" s="225">
        <f>Q374*H374</f>
        <v>0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145</v>
      </c>
      <c r="AT374" s="227" t="s">
        <v>141</v>
      </c>
      <c r="AU374" s="227" t="s">
        <v>146</v>
      </c>
      <c r="AY374" s="17" t="s">
        <v>137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146</v>
      </c>
      <c r="BK374" s="228">
        <f>ROUND(I374*H374,2)</f>
        <v>0</v>
      </c>
      <c r="BL374" s="17" t="s">
        <v>145</v>
      </c>
      <c r="BM374" s="227" t="s">
        <v>329</v>
      </c>
    </row>
    <row r="375" s="13" customFormat="1">
      <c r="A375" s="13"/>
      <c r="B375" s="240"/>
      <c r="C375" s="241"/>
      <c r="D375" s="242" t="s">
        <v>154</v>
      </c>
      <c r="E375" s="243" t="s">
        <v>1</v>
      </c>
      <c r="F375" s="244" t="s">
        <v>176</v>
      </c>
      <c r="G375" s="241"/>
      <c r="H375" s="243" t="s">
        <v>1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0" t="s">
        <v>154</v>
      </c>
      <c r="AU375" s="250" t="s">
        <v>146</v>
      </c>
      <c r="AV375" s="13" t="s">
        <v>81</v>
      </c>
      <c r="AW375" s="13" t="s">
        <v>30</v>
      </c>
      <c r="AX375" s="13" t="s">
        <v>73</v>
      </c>
      <c r="AY375" s="250" t="s">
        <v>137</v>
      </c>
    </row>
    <row r="376" s="14" customFormat="1">
      <c r="A376" s="14"/>
      <c r="B376" s="251"/>
      <c r="C376" s="252"/>
      <c r="D376" s="242" t="s">
        <v>154</v>
      </c>
      <c r="E376" s="253" t="s">
        <v>1</v>
      </c>
      <c r="F376" s="254" t="s">
        <v>177</v>
      </c>
      <c r="G376" s="252"/>
      <c r="H376" s="255">
        <v>7.484</v>
      </c>
      <c r="I376" s="256"/>
      <c r="J376" s="252"/>
      <c r="K376" s="252"/>
      <c r="L376" s="257"/>
      <c r="M376" s="258"/>
      <c r="N376" s="259"/>
      <c r="O376" s="259"/>
      <c r="P376" s="259"/>
      <c r="Q376" s="259"/>
      <c r="R376" s="259"/>
      <c r="S376" s="259"/>
      <c r="T376" s="260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1" t="s">
        <v>154</v>
      </c>
      <c r="AU376" s="261" t="s">
        <v>146</v>
      </c>
      <c r="AV376" s="14" t="s">
        <v>146</v>
      </c>
      <c r="AW376" s="14" t="s">
        <v>30</v>
      </c>
      <c r="AX376" s="14" t="s">
        <v>73</v>
      </c>
      <c r="AY376" s="261" t="s">
        <v>137</v>
      </c>
    </row>
    <row r="377" s="13" customFormat="1">
      <c r="A377" s="13"/>
      <c r="B377" s="240"/>
      <c r="C377" s="241"/>
      <c r="D377" s="242" t="s">
        <v>154</v>
      </c>
      <c r="E377" s="243" t="s">
        <v>1</v>
      </c>
      <c r="F377" s="244" t="s">
        <v>178</v>
      </c>
      <c r="G377" s="241"/>
      <c r="H377" s="243" t="s">
        <v>1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0" t="s">
        <v>154</v>
      </c>
      <c r="AU377" s="250" t="s">
        <v>146</v>
      </c>
      <c r="AV377" s="13" t="s">
        <v>81</v>
      </c>
      <c r="AW377" s="13" t="s">
        <v>30</v>
      </c>
      <c r="AX377" s="13" t="s">
        <v>73</v>
      </c>
      <c r="AY377" s="250" t="s">
        <v>137</v>
      </c>
    </row>
    <row r="378" s="14" customFormat="1">
      <c r="A378" s="14"/>
      <c r="B378" s="251"/>
      <c r="C378" s="252"/>
      <c r="D378" s="242" t="s">
        <v>154</v>
      </c>
      <c r="E378" s="253" t="s">
        <v>1</v>
      </c>
      <c r="F378" s="254" t="s">
        <v>179</v>
      </c>
      <c r="G378" s="252"/>
      <c r="H378" s="255">
        <v>2.8599999999999999</v>
      </c>
      <c r="I378" s="256"/>
      <c r="J378" s="252"/>
      <c r="K378" s="252"/>
      <c r="L378" s="257"/>
      <c r="M378" s="258"/>
      <c r="N378" s="259"/>
      <c r="O378" s="259"/>
      <c r="P378" s="259"/>
      <c r="Q378" s="259"/>
      <c r="R378" s="259"/>
      <c r="S378" s="259"/>
      <c r="T378" s="260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1" t="s">
        <v>154</v>
      </c>
      <c r="AU378" s="261" t="s">
        <v>146</v>
      </c>
      <c r="AV378" s="14" t="s">
        <v>146</v>
      </c>
      <c r="AW378" s="14" t="s">
        <v>30</v>
      </c>
      <c r="AX378" s="14" t="s">
        <v>73</v>
      </c>
      <c r="AY378" s="261" t="s">
        <v>137</v>
      </c>
    </row>
    <row r="379" s="13" customFormat="1">
      <c r="A379" s="13"/>
      <c r="B379" s="240"/>
      <c r="C379" s="241"/>
      <c r="D379" s="242" t="s">
        <v>154</v>
      </c>
      <c r="E379" s="243" t="s">
        <v>1</v>
      </c>
      <c r="F379" s="244" t="s">
        <v>180</v>
      </c>
      <c r="G379" s="241"/>
      <c r="H379" s="243" t="s">
        <v>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0" t="s">
        <v>154</v>
      </c>
      <c r="AU379" s="250" t="s">
        <v>146</v>
      </c>
      <c r="AV379" s="13" t="s">
        <v>81</v>
      </c>
      <c r="AW379" s="13" t="s">
        <v>30</v>
      </c>
      <c r="AX379" s="13" t="s">
        <v>73</v>
      </c>
      <c r="AY379" s="250" t="s">
        <v>137</v>
      </c>
    </row>
    <row r="380" s="14" customFormat="1">
      <c r="A380" s="14"/>
      <c r="B380" s="251"/>
      <c r="C380" s="252"/>
      <c r="D380" s="242" t="s">
        <v>154</v>
      </c>
      <c r="E380" s="253" t="s">
        <v>1</v>
      </c>
      <c r="F380" s="254" t="s">
        <v>181</v>
      </c>
      <c r="G380" s="252"/>
      <c r="H380" s="255">
        <v>0.94599999999999995</v>
      </c>
      <c r="I380" s="256"/>
      <c r="J380" s="252"/>
      <c r="K380" s="252"/>
      <c r="L380" s="257"/>
      <c r="M380" s="258"/>
      <c r="N380" s="259"/>
      <c r="O380" s="259"/>
      <c r="P380" s="259"/>
      <c r="Q380" s="259"/>
      <c r="R380" s="259"/>
      <c r="S380" s="259"/>
      <c r="T380" s="260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1" t="s">
        <v>154</v>
      </c>
      <c r="AU380" s="261" t="s">
        <v>146</v>
      </c>
      <c r="AV380" s="14" t="s">
        <v>146</v>
      </c>
      <c r="AW380" s="14" t="s">
        <v>30</v>
      </c>
      <c r="AX380" s="14" t="s">
        <v>73</v>
      </c>
      <c r="AY380" s="261" t="s">
        <v>137</v>
      </c>
    </row>
    <row r="381" s="13" customFormat="1">
      <c r="A381" s="13"/>
      <c r="B381" s="240"/>
      <c r="C381" s="241"/>
      <c r="D381" s="242" t="s">
        <v>154</v>
      </c>
      <c r="E381" s="243" t="s">
        <v>1</v>
      </c>
      <c r="F381" s="244" t="s">
        <v>182</v>
      </c>
      <c r="G381" s="241"/>
      <c r="H381" s="243" t="s">
        <v>1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0" t="s">
        <v>154</v>
      </c>
      <c r="AU381" s="250" t="s">
        <v>146</v>
      </c>
      <c r="AV381" s="13" t="s">
        <v>81</v>
      </c>
      <c r="AW381" s="13" t="s">
        <v>30</v>
      </c>
      <c r="AX381" s="13" t="s">
        <v>73</v>
      </c>
      <c r="AY381" s="250" t="s">
        <v>137</v>
      </c>
    </row>
    <row r="382" s="14" customFormat="1">
      <c r="A382" s="14"/>
      <c r="B382" s="251"/>
      <c r="C382" s="252"/>
      <c r="D382" s="242" t="s">
        <v>154</v>
      </c>
      <c r="E382" s="253" t="s">
        <v>1</v>
      </c>
      <c r="F382" s="254" t="s">
        <v>183</v>
      </c>
      <c r="G382" s="252"/>
      <c r="H382" s="255">
        <v>2.7759999999999998</v>
      </c>
      <c r="I382" s="256"/>
      <c r="J382" s="252"/>
      <c r="K382" s="252"/>
      <c r="L382" s="257"/>
      <c r="M382" s="258"/>
      <c r="N382" s="259"/>
      <c r="O382" s="259"/>
      <c r="P382" s="259"/>
      <c r="Q382" s="259"/>
      <c r="R382" s="259"/>
      <c r="S382" s="259"/>
      <c r="T382" s="260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1" t="s">
        <v>154</v>
      </c>
      <c r="AU382" s="261" t="s">
        <v>146</v>
      </c>
      <c r="AV382" s="14" t="s">
        <v>146</v>
      </c>
      <c r="AW382" s="14" t="s">
        <v>30</v>
      </c>
      <c r="AX382" s="14" t="s">
        <v>73</v>
      </c>
      <c r="AY382" s="261" t="s">
        <v>137</v>
      </c>
    </row>
    <row r="383" s="13" customFormat="1">
      <c r="A383" s="13"/>
      <c r="B383" s="240"/>
      <c r="C383" s="241"/>
      <c r="D383" s="242" t="s">
        <v>154</v>
      </c>
      <c r="E383" s="243" t="s">
        <v>1</v>
      </c>
      <c r="F383" s="244" t="s">
        <v>186</v>
      </c>
      <c r="G383" s="241"/>
      <c r="H383" s="243" t="s">
        <v>1</v>
      </c>
      <c r="I383" s="245"/>
      <c r="J383" s="241"/>
      <c r="K383" s="241"/>
      <c r="L383" s="246"/>
      <c r="M383" s="247"/>
      <c r="N383" s="248"/>
      <c r="O383" s="248"/>
      <c r="P383" s="248"/>
      <c r="Q383" s="248"/>
      <c r="R383" s="248"/>
      <c r="S383" s="248"/>
      <c r="T383" s="249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0" t="s">
        <v>154</v>
      </c>
      <c r="AU383" s="250" t="s">
        <v>146</v>
      </c>
      <c r="AV383" s="13" t="s">
        <v>81</v>
      </c>
      <c r="AW383" s="13" t="s">
        <v>30</v>
      </c>
      <c r="AX383" s="13" t="s">
        <v>73</v>
      </c>
      <c r="AY383" s="250" t="s">
        <v>137</v>
      </c>
    </row>
    <row r="384" s="14" customFormat="1">
      <c r="A384" s="14"/>
      <c r="B384" s="251"/>
      <c r="C384" s="252"/>
      <c r="D384" s="242" t="s">
        <v>154</v>
      </c>
      <c r="E384" s="253" t="s">
        <v>1</v>
      </c>
      <c r="F384" s="254" t="s">
        <v>187</v>
      </c>
      <c r="G384" s="252"/>
      <c r="H384" s="255">
        <v>14.131</v>
      </c>
      <c r="I384" s="256"/>
      <c r="J384" s="252"/>
      <c r="K384" s="252"/>
      <c r="L384" s="257"/>
      <c r="M384" s="258"/>
      <c r="N384" s="259"/>
      <c r="O384" s="259"/>
      <c r="P384" s="259"/>
      <c r="Q384" s="259"/>
      <c r="R384" s="259"/>
      <c r="S384" s="259"/>
      <c r="T384" s="260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1" t="s">
        <v>154</v>
      </c>
      <c r="AU384" s="261" t="s">
        <v>146</v>
      </c>
      <c r="AV384" s="14" t="s">
        <v>146</v>
      </c>
      <c r="AW384" s="14" t="s">
        <v>30</v>
      </c>
      <c r="AX384" s="14" t="s">
        <v>73</v>
      </c>
      <c r="AY384" s="261" t="s">
        <v>137</v>
      </c>
    </row>
    <row r="385" s="13" customFormat="1">
      <c r="A385" s="13"/>
      <c r="B385" s="240"/>
      <c r="C385" s="241"/>
      <c r="D385" s="242" t="s">
        <v>154</v>
      </c>
      <c r="E385" s="243" t="s">
        <v>1</v>
      </c>
      <c r="F385" s="244" t="s">
        <v>188</v>
      </c>
      <c r="G385" s="241"/>
      <c r="H385" s="243" t="s">
        <v>1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0" t="s">
        <v>154</v>
      </c>
      <c r="AU385" s="250" t="s">
        <v>146</v>
      </c>
      <c r="AV385" s="13" t="s">
        <v>81</v>
      </c>
      <c r="AW385" s="13" t="s">
        <v>30</v>
      </c>
      <c r="AX385" s="13" t="s">
        <v>73</v>
      </c>
      <c r="AY385" s="250" t="s">
        <v>137</v>
      </c>
    </row>
    <row r="386" s="14" customFormat="1">
      <c r="A386" s="14"/>
      <c r="B386" s="251"/>
      <c r="C386" s="252"/>
      <c r="D386" s="242" t="s">
        <v>154</v>
      </c>
      <c r="E386" s="253" t="s">
        <v>1</v>
      </c>
      <c r="F386" s="254" t="s">
        <v>189</v>
      </c>
      <c r="G386" s="252"/>
      <c r="H386" s="255">
        <v>0.68600000000000005</v>
      </c>
      <c r="I386" s="256"/>
      <c r="J386" s="252"/>
      <c r="K386" s="252"/>
      <c r="L386" s="257"/>
      <c r="M386" s="258"/>
      <c r="N386" s="259"/>
      <c r="O386" s="259"/>
      <c r="P386" s="259"/>
      <c r="Q386" s="259"/>
      <c r="R386" s="259"/>
      <c r="S386" s="259"/>
      <c r="T386" s="260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1" t="s">
        <v>154</v>
      </c>
      <c r="AU386" s="261" t="s">
        <v>146</v>
      </c>
      <c r="AV386" s="14" t="s">
        <v>146</v>
      </c>
      <c r="AW386" s="14" t="s">
        <v>30</v>
      </c>
      <c r="AX386" s="14" t="s">
        <v>73</v>
      </c>
      <c r="AY386" s="261" t="s">
        <v>137</v>
      </c>
    </row>
    <row r="387" s="15" customFormat="1">
      <c r="A387" s="15"/>
      <c r="B387" s="262"/>
      <c r="C387" s="263"/>
      <c r="D387" s="242" t="s">
        <v>154</v>
      </c>
      <c r="E387" s="264" t="s">
        <v>1</v>
      </c>
      <c r="F387" s="265" t="s">
        <v>157</v>
      </c>
      <c r="G387" s="263"/>
      <c r="H387" s="266">
        <v>28.882999999999999</v>
      </c>
      <c r="I387" s="267"/>
      <c r="J387" s="263"/>
      <c r="K387" s="263"/>
      <c r="L387" s="268"/>
      <c r="M387" s="269"/>
      <c r="N387" s="270"/>
      <c r="O387" s="270"/>
      <c r="P387" s="270"/>
      <c r="Q387" s="270"/>
      <c r="R387" s="270"/>
      <c r="S387" s="270"/>
      <c r="T387" s="271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2" t="s">
        <v>154</v>
      </c>
      <c r="AU387" s="272" t="s">
        <v>146</v>
      </c>
      <c r="AV387" s="15" t="s">
        <v>145</v>
      </c>
      <c r="AW387" s="15" t="s">
        <v>30</v>
      </c>
      <c r="AX387" s="15" t="s">
        <v>81</v>
      </c>
      <c r="AY387" s="272" t="s">
        <v>137</v>
      </c>
    </row>
    <row r="388" s="2" customFormat="1" ht="24.15" customHeight="1">
      <c r="A388" s="38"/>
      <c r="B388" s="39"/>
      <c r="C388" s="215" t="s">
        <v>152</v>
      </c>
      <c r="D388" s="215" t="s">
        <v>141</v>
      </c>
      <c r="E388" s="216" t="s">
        <v>330</v>
      </c>
      <c r="F388" s="217" t="s">
        <v>331</v>
      </c>
      <c r="G388" s="218" t="s">
        <v>167</v>
      </c>
      <c r="H388" s="219">
        <v>2.7759999999999998</v>
      </c>
      <c r="I388" s="220"/>
      <c r="J388" s="221">
        <f>ROUND(I388*H388,2)</f>
        <v>0</v>
      </c>
      <c r="K388" s="222"/>
      <c r="L388" s="44"/>
      <c r="M388" s="223" t="s">
        <v>1</v>
      </c>
      <c r="N388" s="224" t="s">
        <v>39</v>
      </c>
      <c r="O388" s="91"/>
      <c r="P388" s="225">
        <f>O388*H388</f>
        <v>0</v>
      </c>
      <c r="Q388" s="225">
        <v>0</v>
      </c>
      <c r="R388" s="225">
        <f>Q388*H388</f>
        <v>0</v>
      </c>
      <c r="S388" s="225">
        <v>0.035000000000000003</v>
      </c>
      <c r="T388" s="226">
        <f>S388*H388</f>
        <v>0.097159999999999996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7" t="s">
        <v>145</v>
      </c>
      <c r="AT388" s="227" t="s">
        <v>141</v>
      </c>
      <c r="AU388" s="227" t="s">
        <v>146</v>
      </c>
      <c r="AY388" s="17" t="s">
        <v>137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146</v>
      </c>
      <c r="BK388" s="228">
        <f>ROUND(I388*H388,2)</f>
        <v>0</v>
      </c>
      <c r="BL388" s="17" t="s">
        <v>145</v>
      </c>
      <c r="BM388" s="227" t="s">
        <v>332</v>
      </c>
    </row>
    <row r="389" s="13" customFormat="1">
      <c r="A389" s="13"/>
      <c r="B389" s="240"/>
      <c r="C389" s="241"/>
      <c r="D389" s="242" t="s">
        <v>154</v>
      </c>
      <c r="E389" s="243" t="s">
        <v>1</v>
      </c>
      <c r="F389" s="244" t="s">
        <v>182</v>
      </c>
      <c r="G389" s="241"/>
      <c r="H389" s="243" t="s">
        <v>1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0" t="s">
        <v>154</v>
      </c>
      <c r="AU389" s="250" t="s">
        <v>146</v>
      </c>
      <c r="AV389" s="13" t="s">
        <v>81</v>
      </c>
      <c r="AW389" s="13" t="s">
        <v>30</v>
      </c>
      <c r="AX389" s="13" t="s">
        <v>73</v>
      </c>
      <c r="AY389" s="250" t="s">
        <v>137</v>
      </c>
    </row>
    <row r="390" s="14" customFormat="1">
      <c r="A390" s="14"/>
      <c r="B390" s="251"/>
      <c r="C390" s="252"/>
      <c r="D390" s="242" t="s">
        <v>154</v>
      </c>
      <c r="E390" s="253" t="s">
        <v>1</v>
      </c>
      <c r="F390" s="254" t="s">
        <v>183</v>
      </c>
      <c r="G390" s="252"/>
      <c r="H390" s="255">
        <v>2.7759999999999998</v>
      </c>
      <c r="I390" s="256"/>
      <c r="J390" s="252"/>
      <c r="K390" s="252"/>
      <c r="L390" s="257"/>
      <c r="M390" s="258"/>
      <c r="N390" s="259"/>
      <c r="O390" s="259"/>
      <c r="P390" s="259"/>
      <c r="Q390" s="259"/>
      <c r="R390" s="259"/>
      <c r="S390" s="259"/>
      <c r="T390" s="260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1" t="s">
        <v>154</v>
      </c>
      <c r="AU390" s="261" t="s">
        <v>146</v>
      </c>
      <c r="AV390" s="14" t="s">
        <v>146</v>
      </c>
      <c r="AW390" s="14" t="s">
        <v>30</v>
      </c>
      <c r="AX390" s="14" t="s">
        <v>73</v>
      </c>
      <c r="AY390" s="261" t="s">
        <v>137</v>
      </c>
    </row>
    <row r="391" s="15" customFormat="1">
      <c r="A391" s="15"/>
      <c r="B391" s="262"/>
      <c r="C391" s="263"/>
      <c r="D391" s="242" t="s">
        <v>154</v>
      </c>
      <c r="E391" s="264" t="s">
        <v>1</v>
      </c>
      <c r="F391" s="265" t="s">
        <v>157</v>
      </c>
      <c r="G391" s="263"/>
      <c r="H391" s="266">
        <v>2.7759999999999998</v>
      </c>
      <c r="I391" s="267"/>
      <c r="J391" s="263"/>
      <c r="K391" s="263"/>
      <c r="L391" s="268"/>
      <c r="M391" s="269"/>
      <c r="N391" s="270"/>
      <c r="O391" s="270"/>
      <c r="P391" s="270"/>
      <c r="Q391" s="270"/>
      <c r="R391" s="270"/>
      <c r="S391" s="270"/>
      <c r="T391" s="271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2" t="s">
        <v>154</v>
      </c>
      <c r="AU391" s="272" t="s">
        <v>146</v>
      </c>
      <c r="AV391" s="15" t="s">
        <v>145</v>
      </c>
      <c r="AW391" s="15" t="s">
        <v>30</v>
      </c>
      <c r="AX391" s="15" t="s">
        <v>81</v>
      </c>
      <c r="AY391" s="272" t="s">
        <v>137</v>
      </c>
    </row>
    <row r="392" s="2" customFormat="1" ht="16.5" customHeight="1">
      <c r="A392" s="38"/>
      <c r="B392" s="39"/>
      <c r="C392" s="215" t="s">
        <v>333</v>
      </c>
      <c r="D392" s="215" t="s">
        <v>141</v>
      </c>
      <c r="E392" s="216" t="s">
        <v>334</v>
      </c>
      <c r="F392" s="217" t="s">
        <v>335</v>
      </c>
      <c r="G392" s="218" t="s">
        <v>243</v>
      </c>
      <c r="H392" s="219">
        <v>12.762000000000001</v>
      </c>
      <c r="I392" s="220"/>
      <c r="J392" s="221">
        <f>ROUND(I392*H392,2)</f>
        <v>0</v>
      </c>
      <c r="K392" s="222"/>
      <c r="L392" s="44"/>
      <c r="M392" s="223" t="s">
        <v>1</v>
      </c>
      <c r="N392" s="224" t="s">
        <v>39</v>
      </c>
      <c r="O392" s="91"/>
      <c r="P392" s="225">
        <f>O392*H392</f>
        <v>0</v>
      </c>
      <c r="Q392" s="225">
        <v>0</v>
      </c>
      <c r="R392" s="225">
        <f>Q392*H392</f>
        <v>0</v>
      </c>
      <c r="S392" s="225">
        <v>0.0089999999999999993</v>
      </c>
      <c r="T392" s="226">
        <f>S392*H392</f>
        <v>0.114858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27" t="s">
        <v>145</v>
      </c>
      <c r="AT392" s="227" t="s">
        <v>141</v>
      </c>
      <c r="AU392" s="227" t="s">
        <v>146</v>
      </c>
      <c r="AY392" s="17" t="s">
        <v>137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146</v>
      </c>
      <c r="BK392" s="228">
        <f>ROUND(I392*H392,2)</f>
        <v>0</v>
      </c>
      <c r="BL392" s="17" t="s">
        <v>145</v>
      </c>
      <c r="BM392" s="227" t="s">
        <v>336</v>
      </c>
    </row>
    <row r="393" s="13" customFormat="1">
      <c r="A393" s="13"/>
      <c r="B393" s="240"/>
      <c r="C393" s="241"/>
      <c r="D393" s="242" t="s">
        <v>154</v>
      </c>
      <c r="E393" s="243" t="s">
        <v>1</v>
      </c>
      <c r="F393" s="244" t="s">
        <v>176</v>
      </c>
      <c r="G393" s="241"/>
      <c r="H393" s="243" t="s">
        <v>1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0" t="s">
        <v>154</v>
      </c>
      <c r="AU393" s="250" t="s">
        <v>146</v>
      </c>
      <c r="AV393" s="13" t="s">
        <v>81</v>
      </c>
      <c r="AW393" s="13" t="s">
        <v>30</v>
      </c>
      <c r="AX393" s="13" t="s">
        <v>73</v>
      </c>
      <c r="AY393" s="250" t="s">
        <v>137</v>
      </c>
    </row>
    <row r="394" s="14" customFormat="1">
      <c r="A394" s="14"/>
      <c r="B394" s="251"/>
      <c r="C394" s="252"/>
      <c r="D394" s="242" t="s">
        <v>154</v>
      </c>
      <c r="E394" s="253" t="s">
        <v>1</v>
      </c>
      <c r="F394" s="254" t="s">
        <v>337</v>
      </c>
      <c r="G394" s="252"/>
      <c r="H394" s="255">
        <v>9.4920000000000009</v>
      </c>
      <c r="I394" s="256"/>
      <c r="J394" s="252"/>
      <c r="K394" s="252"/>
      <c r="L394" s="257"/>
      <c r="M394" s="258"/>
      <c r="N394" s="259"/>
      <c r="O394" s="259"/>
      <c r="P394" s="259"/>
      <c r="Q394" s="259"/>
      <c r="R394" s="259"/>
      <c r="S394" s="259"/>
      <c r="T394" s="260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1" t="s">
        <v>154</v>
      </c>
      <c r="AU394" s="261" t="s">
        <v>146</v>
      </c>
      <c r="AV394" s="14" t="s">
        <v>146</v>
      </c>
      <c r="AW394" s="14" t="s">
        <v>30</v>
      </c>
      <c r="AX394" s="14" t="s">
        <v>73</v>
      </c>
      <c r="AY394" s="261" t="s">
        <v>137</v>
      </c>
    </row>
    <row r="395" s="13" customFormat="1">
      <c r="A395" s="13"/>
      <c r="B395" s="240"/>
      <c r="C395" s="241"/>
      <c r="D395" s="242" t="s">
        <v>154</v>
      </c>
      <c r="E395" s="243" t="s">
        <v>1</v>
      </c>
      <c r="F395" s="244" t="s">
        <v>180</v>
      </c>
      <c r="G395" s="241"/>
      <c r="H395" s="243" t="s">
        <v>1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0" t="s">
        <v>154</v>
      </c>
      <c r="AU395" s="250" t="s">
        <v>146</v>
      </c>
      <c r="AV395" s="13" t="s">
        <v>81</v>
      </c>
      <c r="AW395" s="13" t="s">
        <v>30</v>
      </c>
      <c r="AX395" s="13" t="s">
        <v>73</v>
      </c>
      <c r="AY395" s="250" t="s">
        <v>137</v>
      </c>
    </row>
    <row r="396" s="14" customFormat="1">
      <c r="A396" s="14"/>
      <c r="B396" s="251"/>
      <c r="C396" s="252"/>
      <c r="D396" s="242" t="s">
        <v>154</v>
      </c>
      <c r="E396" s="253" t="s">
        <v>1</v>
      </c>
      <c r="F396" s="254" t="s">
        <v>338</v>
      </c>
      <c r="G396" s="252"/>
      <c r="H396" s="255">
        <v>3.27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1" t="s">
        <v>154</v>
      </c>
      <c r="AU396" s="261" t="s">
        <v>146</v>
      </c>
      <c r="AV396" s="14" t="s">
        <v>146</v>
      </c>
      <c r="AW396" s="14" t="s">
        <v>30</v>
      </c>
      <c r="AX396" s="14" t="s">
        <v>73</v>
      </c>
      <c r="AY396" s="261" t="s">
        <v>137</v>
      </c>
    </row>
    <row r="397" s="15" customFormat="1">
      <c r="A397" s="15"/>
      <c r="B397" s="262"/>
      <c r="C397" s="263"/>
      <c r="D397" s="242" t="s">
        <v>154</v>
      </c>
      <c r="E397" s="264" t="s">
        <v>1</v>
      </c>
      <c r="F397" s="265" t="s">
        <v>157</v>
      </c>
      <c r="G397" s="263"/>
      <c r="H397" s="266">
        <v>12.762000000000001</v>
      </c>
      <c r="I397" s="267"/>
      <c r="J397" s="263"/>
      <c r="K397" s="263"/>
      <c r="L397" s="268"/>
      <c r="M397" s="269"/>
      <c r="N397" s="270"/>
      <c r="O397" s="270"/>
      <c r="P397" s="270"/>
      <c r="Q397" s="270"/>
      <c r="R397" s="270"/>
      <c r="S397" s="270"/>
      <c r="T397" s="271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2" t="s">
        <v>154</v>
      </c>
      <c r="AU397" s="272" t="s">
        <v>146</v>
      </c>
      <c r="AV397" s="15" t="s">
        <v>145</v>
      </c>
      <c r="AW397" s="15" t="s">
        <v>30</v>
      </c>
      <c r="AX397" s="15" t="s">
        <v>81</v>
      </c>
      <c r="AY397" s="272" t="s">
        <v>137</v>
      </c>
    </row>
    <row r="398" s="2" customFormat="1" ht="24.15" customHeight="1">
      <c r="A398" s="38"/>
      <c r="B398" s="39"/>
      <c r="C398" s="215" t="s">
        <v>339</v>
      </c>
      <c r="D398" s="215" t="s">
        <v>141</v>
      </c>
      <c r="E398" s="216" t="s">
        <v>340</v>
      </c>
      <c r="F398" s="217" t="s">
        <v>341</v>
      </c>
      <c r="G398" s="218" t="s">
        <v>282</v>
      </c>
      <c r="H398" s="219">
        <v>0.14999999999999999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39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1.3999999999999999</v>
      </c>
      <c r="T398" s="226">
        <f>S398*H398</f>
        <v>0.20999999999999999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145</v>
      </c>
      <c r="AT398" s="227" t="s">
        <v>141</v>
      </c>
      <c r="AU398" s="227" t="s">
        <v>146</v>
      </c>
      <c r="AY398" s="17" t="s">
        <v>137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146</v>
      </c>
      <c r="BK398" s="228">
        <f>ROUND(I398*H398,2)</f>
        <v>0</v>
      </c>
      <c r="BL398" s="17" t="s">
        <v>145</v>
      </c>
      <c r="BM398" s="227" t="s">
        <v>342</v>
      </c>
    </row>
    <row r="399" s="13" customFormat="1">
      <c r="A399" s="13"/>
      <c r="B399" s="240"/>
      <c r="C399" s="241"/>
      <c r="D399" s="242" t="s">
        <v>154</v>
      </c>
      <c r="E399" s="243" t="s">
        <v>1</v>
      </c>
      <c r="F399" s="244" t="s">
        <v>343</v>
      </c>
      <c r="G399" s="241"/>
      <c r="H399" s="243" t="s">
        <v>1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0" t="s">
        <v>154</v>
      </c>
      <c r="AU399" s="250" t="s">
        <v>146</v>
      </c>
      <c r="AV399" s="13" t="s">
        <v>81</v>
      </c>
      <c r="AW399" s="13" t="s">
        <v>30</v>
      </c>
      <c r="AX399" s="13" t="s">
        <v>73</v>
      </c>
      <c r="AY399" s="250" t="s">
        <v>137</v>
      </c>
    </row>
    <row r="400" s="14" customFormat="1">
      <c r="A400" s="14"/>
      <c r="B400" s="251"/>
      <c r="C400" s="252"/>
      <c r="D400" s="242" t="s">
        <v>154</v>
      </c>
      <c r="E400" s="253" t="s">
        <v>1</v>
      </c>
      <c r="F400" s="254" t="s">
        <v>285</v>
      </c>
      <c r="G400" s="252"/>
      <c r="H400" s="255">
        <v>0.14999999999999999</v>
      </c>
      <c r="I400" s="256"/>
      <c r="J400" s="252"/>
      <c r="K400" s="252"/>
      <c r="L400" s="257"/>
      <c r="M400" s="258"/>
      <c r="N400" s="259"/>
      <c r="O400" s="259"/>
      <c r="P400" s="259"/>
      <c r="Q400" s="259"/>
      <c r="R400" s="259"/>
      <c r="S400" s="259"/>
      <c r="T400" s="26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61" t="s">
        <v>154</v>
      </c>
      <c r="AU400" s="261" t="s">
        <v>146</v>
      </c>
      <c r="AV400" s="14" t="s">
        <v>146</v>
      </c>
      <c r="AW400" s="14" t="s">
        <v>30</v>
      </c>
      <c r="AX400" s="14" t="s">
        <v>73</v>
      </c>
      <c r="AY400" s="261" t="s">
        <v>137</v>
      </c>
    </row>
    <row r="401" s="15" customFormat="1">
      <c r="A401" s="15"/>
      <c r="B401" s="262"/>
      <c r="C401" s="263"/>
      <c r="D401" s="242" t="s">
        <v>154</v>
      </c>
      <c r="E401" s="264" t="s">
        <v>1</v>
      </c>
      <c r="F401" s="265" t="s">
        <v>157</v>
      </c>
      <c r="G401" s="263"/>
      <c r="H401" s="266">
        <v>0.14999999999999999</v>
      </c>
      <c r="I401" s="267"/>
      <c r="J401" s="263"/>
      <c r="K401" s="263"/>
      <c r="L401" s="268"/>
      <c r="M401" s="269"/>
      <c r="N401" s="270"/>
      <c r="O401" s="270"/>
      <c r="P401" s="270"/>
      <c r="Q401" s="270"/>
      <c r="R401" s="270"/>
      <c r="S401" s="270"/>
      <c r="T401" s="271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72" t="s">
        <v>154</v>
      </c>
      <c r="AU401" s="272" t="s">
        <v>146</v>
      </c>
      <c r="AV401" s="15" t="s">
        <v>145</v>
      </c>
      <c r="AW401" s="15" t="s">
        <v>30</v>
      </c>
      <c r="AX401" s="15" t="s">
        <v>81</v>
      </c>
      <c r="AY401" s="272" t="s">
        <v>137</v>
      </c>
    </row>
    <row r="402" s="2" customFormat="1" ht="24.15" customHeight="1">
      <c r="A402" s="38"/>
      <c r="B402" s="39"/>
      <c r="C402" s="215" t="s">
        <v>344</v>
      </c>
      <c r="D402" s="215" t="s">
        <v>141</v>
      </c>
      <c r="E402" s="216" t="s">
        <v>345</v>
      </c>
      <c r="F402" s="217" t="s">
        <v>346</v>
      </c>
      <c r="G402" s="218" t="s">
        <v>167</v>
      </c>
      <c r="H402" s="219">
        <v>0.47999999999999998</v>
      </c>
      <c r="I402" s="220"/>
      <c r="J402" s="221">
        <f>ROUND(I402*H402,2)</f>
        <v>0</v>
      </c>
      <c r="K402" s="222"/>
      <c r="L402" s="44"/>
      <c r="M402" s="223" t="s">
        <v>1</v>
      </c>
      <c r="N402" s="224" t="s">
        <v>39</v>
      </c>
      <c r="O402" s="91"/>
      <c r="P402" s="225">
        <f>O402*H402</f>
        <v>0</v>
      </c>
      <c r="Q402" s="225">
        <v>0</v>
      </c>
      <c r="R402" s="225">
        <f>Q402*H402</f>
        <v>0</v>
      </c>
      <c r="S402" s="225">
        <v>0.041000000000000002</v>
      </c>
      <c r="T402" s="226">
        <f>S402*H402</f>
        <v>0.01968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27" t="s">
        <v>145</v>
      </c>
      <c r="AT402" s="227" t="s">
        <v>141</v>
      </c>
      <c r="AU402" s="227" t="s">
        <v>146</v>
      </c>
      <c r="AY402" s="17" t="s">
        <v>137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146</v>
      </c>
      <c r="BK402" s="228">
        <f>ROUND(I402*H402,2)</f>
        <v>0</v>
      </c>
      <c r="BL402" s="17" t="s">
        <v>145</v>
      </c>
      <c r="BM402" s="227" t="s">
        <v>347</v>
      </c>
    </row>
    <row r="403" s="13" customFormat="1">
      <c r="A403" s="13"/>
      <c r="B403" s="240"/>
      <c r="C403" s="241"/>
      <c r="D403" s="242" t="s">
        <v>154</v>
      </c>
      <c r="E403" s="243" t="s">
        <v>1</v>
      </c>
      <c r="F403" s="244" t="s">
        <v>348</v>
      </c>
      <c r="G403" s="241"/>
      <c r="H403" s="243" t="s">
        <v>1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0" t="s">
        <v>154</v>
      </c>
      <c r="AU403" s="250" t="s">
        <v>146</v>
      </c>
      <c r="AV403" s="13" t="s">
        <v>81</v>
      </c>
      <c r="AW403" s="13" t="s">
        <v>30</v>
      </c>
      <c r="AX403" s="13" t="s">
        <v>73</v>
      </c>
      <c r="AY403" s="250" t="s">
        <v>137</v>
      </c>
    </row>
    <row r="404" s="14" customFormat="1">
      <c r="A404" s="14"/>
      <c r="B404" s="251"/>
      <c r="C404" s="252"/>
      <c r="D404" s="242" t="s">
        <v>154</v>
      </c>
      <c r="E404" s="253" t="s">
        <v>1</v>
      </c>
      <c r="F404" s="254" t="s">
        <v>349</v>
      </c>
      <c r="G404" s="252"/>
      <c r="H404" s="255">
        <v>0.47999999999999998</v>
      </c>
      <c r="I404" s="256"/>
      <c r="J404" s="252"/>
      <c r="K404" s="252"/>
      <c r="L404" s="257"/>
      <c r="M404" s="258"/>
      <c r="N404" s="259"/>
      <c r="O404" s="259"/>
      <c r="P404" s="259"/>
      <c r="Q404" s="259"/>
      <c r="R404" s="259"/>
      <c r="S404" s="259"/>
      <c r="T404" s="260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1" t="s">
        <v>154</v>
      </c>
      <c r="AU404" s="261" t="s">
        <v>146</v>
      </c>
      <c r="AV404" s="14" t="s">
        <v>146</v>
      </c>
      <c r="AW404" s="14" t="s">
        <v>30</v>
      </c>
      <c r="AX404" s="14" t="s">
        <v>81</v>
      </c>
      <c r="AY404" s="261" t="s">
        <v>137</v>
      </c>
    </row>
    <row r="405" s="2" customFormat="1" ht="21.75" customHeight="1">
      <c r="A405" s="38"/>
      <c r="B405" s="39"/>
      <c r="C405" s="215" t="s">
        <v>350</v>
      </c>
      <c r="D405" s="215" t="s">
        <v>141</v>
      </c>
      <c r="E405" s="216" t="s">
        <v>351</v>
      </c>
      <c r="F405" s="217" t="s">
        <v>352</v>
      </c>
      <c r="G405" s="218" t="s">
        <v>167</v>
      </c>
      <c r="H405" s="219">
        <v>4.7999999999999998</v>
      </c>
      <c r="I405" s="220"/>
      <c r="J405" s="221">
        <f>ROUND(I405*H405,2)</f>
        <v>0</v>
      </c>
      <c r="K405" s="222"/>
      <c r="L405" s="44"/>
      <c r="M405" s="223" t="s">
        <v>1</v>
      </c>
      <c r="N405" s="224" t="s">
        <v>39</v>
      </c>
      <c r="O405" s="91"/>
      <c r="P405" s="225">
        <f>O405*H405</f>
        <v>0</v>
      </c>
      <c r="Q405" s="225">
        <v>0</v>
      </c>
      <c r="R405" s="225">
        <f>Q405*H405</f>
        <v>0</v>
      </c>
      <c r="S405" s="225">
        <v>0.075999999999999998</v>
      </c>
      <c r="T405" s="226">
        <f>S405*H405</f>
        <v>0.36479999999999996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27" t="s">
        <v>145</v>
      </c>
      <c r="AT405" s="227" t="s">
        <v>141</v>
      </c>
      <c r="AU405" s="227" t="s">
        <v>146</v>
      </c>
      <c r="AY405" s="17" t="s">
        <v>137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146</v>
      </c>
      <c r="BK405" s="228">
        <f>ROUND(I405*H405,2)</f>
        <v>0</v>
      </c>
      <c r="BL405" s="17" t="s">
        <v>145</v>
      </c>
      <c r="BM405" s="227" t="s">
        <v>353</v>
      </c>
    </row>
    <row r="406" s="13" customFormat="1">
      <c r="A406" s="13"/>
      <c r="B406" s="240"/>
      <c r="C406" s="241"/>
      <c r="D406" s="242" t="s">
        <v>154</v>
      </c>
      <c r="E406" s="243" t="s">
        <v>1</v>
      </c>
      <c r="F406" s="244" t="s">
        <v>354</v>
      </c>
      <c r="G406" s="241"/>
      <c r="H406" s="243" t="s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0" t="s">
        <v>154</v>
      </c>
      <c r="AU406" s="250" t="s">
        <v>146</v>
      </c>
      <c r="AV406" s="13" t="s">
        <v>81</v>
      </c>
      <c r="AW406" s="13" t="s">
        <v>30</v>
      </c>
      <c r="AX406" s="13" t="s">
        <v>73</v>
      </c>
      <c r="AY406" s="250" t="s">
        <v>137</v>
      </c>
    </row>
    <row r="407" s="14" customFormat="1">
      <c r="A407" s="14"/>
      <c r="B407" s="251"/>
      <c r="C407" s="252"/>
      <c r="D407" s="242" t="s">
        <v>154</v>
      </c>
      <c r="E407" s="253" t="s">
        <v>1</v>
      </c>
      <c r="F407" s="254" t="s">
        <v>355</v>
      </c>
      <c r="G407" s="252"/>
      <c r="H407" s="255">
        <v>1.2</v>
      </c>
      <c r="I407" s="256"/>
      <c r="J407" s="252"/>
      <c r="K407" s="252"/>
      <c r="L407" s="257"/>
      <c r="M407" s="258"/>
      <c r="N407" s="259"/>
      <c r="O407" s="259"/>
      <c r="P407" s="259"/>
      <c r="Q407" s="259"/>
      <c r="R407" s="259"/>
      <c r="S407" s="259"/>
      <c r="T407" s="260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1" t="s">
        <v>154</v>
      </c>
      <c r="AU407" s="261" t="s">
        <v>146</v>
      </c>
      <c r="AV407" s="14" t="s">
        <v>146</v>
      </c>
      <c r="AW407" s="14" t="s">
        <v>30</v>
      </c>
      <c r="AX407" s="14" t="s">
        <v>73</v>
      </c>
      <c r="AY407" s="261" t="s">
        <v>137</v>
      </c>
    </row>
    <row r="408" s="13" customFormat="1">
      <c r="A408" s="13"/>
      <c r="B408" s="240"/>
      <c r="C408" s="241"/>
      <c r="D408" s="242" t="s">
        <v>154</v>
      </c>
      <c r="E408" s="243" t="s">
        <v>1</v>
      </c>
      <c r="F408" s="244" t="s">
        <v>356</v>
      </c>
      <c r="G408" s="241"/>
      <c r="H408" s="243" t="s">
        <v>1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0" t="s">
        <v>154</v>
      </c>
      <c r="AU408" s="250" t="s">
        <v>146</v>
      </c>
      <c r="AV408" s="13" t="s">
        <v>81</v>
      </c>
      <c r="AW408" s="13" t="s">
        <v>30</v>
      </c>
      <c r="AX408" s="13" t="s">
        <v>73</v>
      </c>
      <c r="AY408" s="250" t="s">
        <v>137</v>
      </c>
    </row>
    <row r="409" s="14" customFormat="1">
      <c r="A409" s="14"/>
      <c r="B409" s="251"/>
      <c r="C409" s="252"/>
      <c r="D409" s="242" t="s">
        <v>154</v>
      </c>
      <c r="E409" s="253" t="s">
        <v>1</v>
      </c>
      <c r="F409" s="254" t="s">
        <v>355</v>
      </c>
      <c r="G409" s="252"/>
      <c r="H409" s="255">
        <v>1.2</v>
      </c>
      <c r="I409" s="256"/>
      <c r="J409" s="252"/>
      <c r="K409" s="252"/>
      <c r="L409" s="257"/>
      <c r="M409" s="258"/>
      <c r="N409" s="259"/>
      <c r="O409" s="259"/>
      <c r="P409" s="259"/>
      <c r="Q409" s="259"/>
      <c r="R409" s="259"/>
      <c r="S409" s="259"/>
      <c r="T409" s="260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61" t="s">
        <v>154</v>
      </c>
      <c r="AU409" s="261" t="s">
        <v>146</v>
      </c>
      <c r="AV409" s="14" t="s">
        <v>146</v>
      </c>
      <c r="AW409" s="14" t="s">
        <v>30</v>
      </c>
      <c r="AX409" s="14" t="s">
        <v>73</v>
      </c>
      <c r="AY409" s="261" t="s">
        <v>137</v>
      </c>
    </row>
    <row r="410" s="13" customFormat="1">
      <c r="A410" s="13"/>
      <c r="B410" s="240"/>
      <c r="C410" s="241"/>
      <c r="D410" s="242" t="s">
        <v>154</v>
      </c>
      <c r="E410" s="243" t="s">
        <v>1</v>
      </c>
      <c r="F410" s="244" t="s">
        <v>357</v>
      </c>
      <c r="G410" s="241"/>
      <c r="H410" s="243" t="s">
        <v>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0" t="s">
        <v>154</v>
      </c>
      <c r="AU410" s="250" t="s">
        <v>146</v>
      </c>
      <c r="AV410" s="13" t="s">
        <v>81</v>
      </c>
      <c r="AW410" s="13" t="s">
        <v>30</v>
      </c>
      <c r="AX410" s="13" t="s">
        <v>73</v>
      </c>
      <c r="AY410" s="250" t="s">
        <v>137</v>
      </c>
    </row>
    <row r="411" s="14" customFormat="1">
      <c r="A411" s="14"/>
      <c r="B411" s="251"/>
      <c r="C411" s="252"/>
      <c r="D411" s="242" t="s">
        <v>154</v>
      </c>
      <c r="E411" s="253" t="s">
        <v>1</v>
      </c>
      <c r="F411" s="254" t="s">
        <v>355</v>
      </c>
      <c r="G411" s="252"/>
      <c r="H411" s="255">
        <v>1.2</v>
      </c>
      <c r="I411" s="256"/>
      <c r="J411" s="252"/>
      <c r="K411" s="252"/>
      <c r="L411" s="257"/>
      <c r="M411" s="258"/>
      <c r="N411" s="259"/>
      <c r="O411" s="259"/>
      <c r="P411" s="259"/>
      <c r="Q411" s="259"/>
      <c r="R411" s="259"/>
      <c r="S411" s="259"/>
      <c r="T411" s="260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1" t="s">
        <v>154</v>
      </c>
      <c r="AU411" s="261" t="s">
        <v>146</v>
      </c>
      <c r="AV411" s="14" t="s">
        <v>146</v>
      </c>
      <c r="AW411" s="14" t="s">
        <v>30</v>
      </c>
      <c r="AX411" s="14" t="s">
        <v>73</v>
      </c>
      <c r="AY411" s="261" t="s">
        <v>137</v>
      </c>
    </row>
    <row r="412" s="13" customFormat="1">
      <c r="A412" s="13"/>
      <c r="B412" s="240"/>
      <c r="C412" s="241"/>
      <c r="D412" s="242" t="s">
        <v>154</v>
      </c>
      <c r="E412" s="243" t="s">
        <v>1</v>
      </c>
      <c r="F412" s="244" t="s">
        <v>358</v>
      </c>
      <c r="G412" s="241"/>
      <c r="H412" s="243" t="s">
        <v>1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0" t="s">
        <v>154</v>
      </c>
      <c r="AU412" s="250" t="s">
        <v>146</v>
      </c>
      <c r="AV412" s="13" t="s">
        <v>81</v>
      </c>
      <c r="AW412" s="13" t="s">
        <v>30</v>
      </c>
      <c r="AX412" s="13" t="s">
        <v>73</v>
      </c>
      <c r="AY412" s="250" t="s">
        <v>137</v>
      </c>
    </row>
    <row r="413" s="14" customFormat="1">
      <c r="A413" s="14"/>
      <c r="B413" s="251"/>
      <c r="C413" s="252"/>
      <c r="D413" s="242" t="s">
        <v>154</v>
      </c>
      <c r="E413" s="253" t="s">
        <v>1</v>
      </c>
      <c r="F413" s="254" t="s">
        <v>355</v>
      </c>
      <c r="G413" s="252"/>
      <c r="H413" s="255">
        <v>1.2</v>
      </c>
      <c r="I413" s="256"/>
      <c r="J413" s="252"/>
      <c r="K413" s="252"/>
      <c r="L413" s="257"/>
      <c r="M413" s="258"/>
      <c r="N413" s="259"/>
      <c r="O413" s="259"/>
      <c r="P413" s="259"/>
      <c r="Q413" s="259"/>
      <c r="R413" s="259"/>
      <c r="S413" s="259"/>
      <c r="T413" s="260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1" t="s">
        <v>154</v>
      </c>
      <c r="AU413" s="261" t="s">
        <v>146</v>
      </c>
      <c r="AV413" s="14" t="s">
        <v>146</v>
      </c>
      <c r="AW413" s="14" t="s">
        <v>30</v>
      </c>
      <c r="AX413" s="14" t="s">
        <v>73</v>
      </c>
      <c r="AY413" s="261" t="s">
        <v>137</v>
      </c>
    </row>
    <row r="414" s="15" customFormat="1">
      <c r="A414" s="15"/>
      <c r="B414" s="262"/>
      <c r="C414" s="263"/>
      <c r="D414" s="242" t="s">
        <v>154</v>
      </c>
      <c r="E414" s="264" t="s">
        <v>1</v>
      </c>
      <c r="F414" s="265" t="s">
        <v>157</v>
      </c>
      <c r="G414" s="263"/>
      <c r="H414" s="266">
        <v>4.7999999999999998</v>
      </c>
      <c r="I414" s="267"/>
      <c r="J414" s="263"/>
      <c r="K414" s="263"/>
      <c r="L414" s="268"/>
      <c r="M414" s="269"/>
      <c r="N414" s="270"/>
      <c r="O414" s="270"/>
      <c r="P414" s="270"/>
      <c r="Q414" s="270"/>
      <c r="R414" s="270"/>
      <c r="S414" s="270"/>
      <c r="T414" s="271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2" t="s">
        <v>154</v>
      </c>
      <c r="AU414" s="272" t="s">
        <v>146</v>
      </c>
      <c r="AV414" s="15" t="s">
        <v>145</v>
      </c>
      <c r="AW414" s="15" t="s">
        <v>30</v>
      </c>
      <c r="AX414" s="15" t="s">
        <v>81</v>
      </c>
      <c r="AY414" s="272" t="s">
        <v>137</v>
      </c>
    </row>
    <row r="415" s="2" customFormat="1" ht="24.15" customHeight="1">
      <c r="A415" s="38"/>
      <c r="B415" s="39"/>
      <c r="C415" s="215" t="s">
        <v>359</v>
      </c>
      <c r="D415" s="215" t="s">
        <v>141</v>
      </c>
      <c r="E415" s="216" t="s">
        <v>360</v>
      </c>
      <c r="F415" s="217" t="s">
        <v>361</v>
      </c>
      <c r="G415" s="218" t="s">
        <v>160</v>
      </c>
      <c r="H415" s="219">
        <v>8</v>
      </c>
      <c r="I415" s="220"/>
      <c r="J415" s="221">
        <f>ROUND(I415*H415,2)</f>
        <v>0</v>
      </c>
      <c r="K415" s="222"/>
      <c r="L415" s="44"/>
      <c r="M415" s="223" t="s">
        <v>1</v>
      </c>
      <c r="N415" s="224" t="s">
        <v>39</v>
      </c>
      <c r="O415" s="91"/>
      <c r="P415" s="225">
        <f>O415*H415</f>
        <v>0</v>
      </c>
      <c r="Q415" s="225">
        <v>0</v>
      </c>
      <c r="R415" s="225">
        <f>Q415*H415</f>
        <v>0</v>
      </c>
      <c r="S415" s="225">
        <v>0.069000000000000006</v>
      </c>
      <c r="T415" s="226">
        <f>S415*H415</f>
        <v>0.55200000000000005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7" t="s">
        <v>145</v>
      </c>
      <c r="AT415" s="227" t="s">
        <v>141</v>
      </c>
      <c r="AU415" s="227" t="s">
        <v>146</v>
      </c>
      <c r="AY415" s="17" t="s">
        <v>137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146</v>
      </c>
      <c r="BK415" s="228">
        <f>ROUND(I415*H415,2)</f>
        <v>0</v>
      </c>
      <c r="BL415" s="17" t="s">
        <v>145</v>
      </c>
      <c r="BM415" s="227" t="s">
        <v>362</v>
      </c>
    </row>
    <row r="416" s="13" customFormat="1">
      <c r="A416" s="13"/>
      <c r="B416" s="240"/>
      <c r="C416" s="241"/>
      <c r="D416" s="242" t="s">
        <v>154</v>
      </c>
      <c r="E416" s="243" t="s">
        <v>1</v>
      </c>
      <c r="F416" s="244" t="s">
        <v>162</v>
      </c>
      <c r="G416" s="241"/>
      <c r="H416" s="243" t="s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0" t="s">
        <v>154</v>
      </c>
      <c r="AU416" s="250" t="s">
        <v>146</v>
      </c>
      <c r="AV416" s="13" t="s">
        <v>81</v>
      </c>
      <c r="AW416" s="13" t="s">
        <v>30</v>
      </c>
      <c r="AX416" s="13" t="s">
        <v>73</v>
      </c>
      <c r="AY416" s="250" t="s">
        <v>137</v>
      </c>
    </row>
    <row r="417" s="14" customFormat="1">
      <c r="A417" s="14"/>
      <c r="B417" s="251"/>
      <c r="C417" s="252"/>
      <c r="D417" s="242" t="s">
        <v>154</v>
      </c>
      <c r="E417" s="253" t="s">
        <v>1</v>
      </c>
      <c r="F417" s="254" t="s">
        <v>152</v>
      </c>
      <c r="G417" s="252"/>
      <c r="H417" s="255">
        <v>8</v>
      </c>
      <c r="I417" s="256"/>
      <c r="J417" s="252"/>
      <c r="K417" s="252"/>
      <c r="L417" s="257"/>
      <c r="M417" s="258"/>
      <c r="N417" s="259"/>
      <c r="O417" s="259"/>
      <c r="P417" s="259"/>
      <c r="Q417" s="259"/>
      <c r="R417" s="259"/>
      <c r="S417" s="259"/>
      <c r="T417" s="260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1" t="s">
        <v>154</v>
      </c>
      <c r="AU417" s="261" t="s">
        <v>146</v>
      </c>
      <c r="AV417" s="14" t="s">
        <v>146</v>
      </c>
      <c r="AW417" s="14" t="s">
        <v>30</v>
      </c>
      <c r="AX417" s="14" t="s">
        <v>73</v>
      </c>
      <c r="AY417" s="261" t="s">
        <v>137</v>
      </c>
    </row>
    <row r="418" s="15" customFormat="1">
      <c r="A418" s="15"/>
      <c r="B418" s="262"/>
      <c r="C418" s="263"/>
      <c r="D418" s="242" t="s">
        <v>154</v>
      </c>
      <c r="E418" s="264" t="s">
        <v>1</v>
      </c>
      <c r="F418" s="265" t="s">
        <v>157</v>
      </c>
      <c r="G418" s="263"/>
      <c r="H418" s="266">
        <v>8</v>
      </c>
      <c r="I418" s="267"/>
      <c r="J418" s="263"/>
      <c r="K418" s="263"/>
      <c r="L418" s="268"/>
      <c r="M418" s="269"/>
      <c r="N418" s="270"/>
      <c r="O418" s="270"/>
      <c r="P418" s="270"/>
      <c r="Q418" s="270"/>
      <c r="R418" s="270"/>
      <c r="S418" s="270"/>
      <c r="T418" s="271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2" t="s">
        <v>154</v>
      </c>
      <c r="AU418" s="272" t="s">
        <v>146</v>
      </c>
      <c r="AV418" s="15" t="s">
        <v>145</v>
      </c>
      <c r="AW418" s="15" t="s">
        <v>30</v>
      </c>
      <c r="AX418" s="15" t="s">
        <v>81</v>
      </c>
      <c r="AY418" s="272" t="s">
        <v>137</v>
      </c>
    </row>
    <row r="419" s="2" customFormat="1" ht="24.15" customHeight="1">
      <c r="A419" s="38"/>
      <c r="B419" s="39"/>
      <c r="C419" s="215" t="s">
        <v>363</v>
      </c>
      <c r="D419" s="215" t="s">
        <v>141</v>
      </c>
      <c r="E419" s="216" t="s">
        <v>364</v>
      </c>
      <c r="F419" s="217" t="s">
        <v>365</v>
      </c>
      <c r="G419" s="218" t="s">
        <v>243</v>
      </c>
      <c r="H419" s="219">
        <v>3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0.0060000000000000001</v>
      </c>
      <c r="T419" s="226">
        <f>S419*H419</f>
        <v>0.018000000000000002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145</v>
      </c>
      <c r="AT419" s="227" t="s">
        <v>141</v>
      </c>
      <c r="AU419" s="227" t="s">
        <v>146</v>
      </c>
      <c r="AY419" s="17" t="s">
        <v>137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146</v>
      </c>
      <c r="BK419" s="228">
        <f>ROUND(I419*H419,2)</f>
        <v>0</v>
      </c>
      <c r="BL419" s="17" t="s">
        <v>145</v>
      </c>
      <c r="BM419" s="227" t="s">
        <v>366</v>
      </c>
    </row>
    <row r="420" s="13" customFormat="1">
      <c r="A420" s="13"/>
      <c r="B420" s="240"/>
      <c r="C420" s="241"/>
      <c r="D420" s="242" t="s">
        <v>154</v>
      </c>
      <c r="E420" s="243" t="s">
        <v>1</v>
      </c>
      <c r="F420" s="244" t="s">
        <v>367</v>
      </c>
      <c r="G420" s="241"/>
      <c r="H420" s="243" t="s">
        <v>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0" t="s">
        <v>154</v>
      </c>
      <c r="AU420" s="250" t="s">
        <v>146</v>
      </c>
      <c r="AV420" s="13" t="s">
        <v>81</v>
      </c>
      <c r="AW420" s="13" t="s">
        <v>30</v>
      </c>
      <c r="AX420" s="13" t="s">
        <v>73</v>
      </c>
      <c r="AY420" s="250" t="s">
        <v>137</v>
      </c>
    </row>
    <row r="421" s="14" customFormat="1">
      <c r="A421" s="14"/>
      <c r="B421" s="251"/>
      <c r="C421" s="252"/>
      <c r="D421" s="242" t="s">
        <v>154</v>
      </c>
      <c r="E421" s="253" t="s">
        <v>1</v>
      </c>
      <c r="F421" s="254" t="s">
        <v>81</v>
      </c>
      <c r="G421" s="252"/>
      <c r="H421" s="255">
        <v>1</v>
      </c>
      <c r="I421" s="256"/>
      <c r="J421" s="252"/>
      <c r="K421" s="252"/>
      <c r="L421" s="257"/>
      <c r="M421" s="258"/>
      <c r="N421" s="259"/>
      <c r="O421" s="259"/>
      <c r="P421" s="259"/>
      <c r="Q421" s="259"/>
      <c r="R421" s="259"/>
      <c r="S421" s="259"/>
      <c r="T421" s="260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1" t="s">
        <v>154</v>
      </c>
      <c r="AU421" s="261" t="s">
        <v>146</v>
      </c>
      <c r="AV421" s="14" t="s">
        <v>146</v>
      </c>
      <c r="AW421" s="14" t="s">
        <v>30</v>
      </c>
      <c r="AX421" s="14" t="s">
        <v>73</v>
      </c>
      <c r="AY421" s="261" t="s">
        <v>137</v>
      </c>
    </row>
    <row r="422" s="13" customFormat="1">
      <c r="A422" s="13"/>
      <c r="B422" s="240"/>
      <c r="C422" s="241"/>
      <c r="D422" s="242" t="s">
        <v>154</v>
      </c>
      <c r="E422" s="243" t="s">
        <v>1</v>
      </c>
      <c r="F422" s="244" t="s">
        <v>368</v>
      </c>
      <c r="G422" s="241"/>
      <c r="H422" s="243" t="s">
        <v>1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0" t="s">
        <v>154</v>
      </c>
      <c r="AU422" s="250" t="s">
        <v>146</v>
      </c>
      <c r="AV422" s="13" t="s">
        <v>81</v>
      </c>
      <c r="AW422" s="13" t="s">
        <v>30</v>
      </c>
      <c r="AX422" s="13" t="s">
        <v>73</v>
      </c>
      <c r="AY422" s="250" t="s">
        <v>137</v>
      </c>
    </row>
    <row r="423" s="14" customFormat="1">
      <c r="A423" s="14"/>
      <c r="B423" s="251"/>
      <c r="C423" s="252"/>
      <c r="D423" s="242" t="s">
        <v>154</v>
      </c>
      <c r="E423" s="253" t="s">
        <v>1</v>
      </c>
      <c r="F423" s="254" t="s">
        <v>146</v>
      </c>
      <c r="G423" s="252"/>
      <c r="H423" s="255">
        <v>2</v>
      </c>
      <c r="I423" s="256"/>
      <c r="J423" s="252"/>
      <c r="K423" s="252"/>
      <c r="L423" s="257"/>
      <c r="M423" s="258"/>
      <c r="N423" s="259"/>
      <c r="O423" s="259"/>
      <c r="P423" s="259"/>
      <c r="Q423" s="259"/>
      <c r="R423" s="259"/>
      <c r="S423" s="259"/>
      <c r="T423" s="260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1" t="s">
        <v>154</v>
      </c>
      <c r="AU423" s="261" t="s">
        <v>146</v>
      </c>
      <c r="AV423" s="14" t="s">
        <v>146</v>
      </c>
      <c r="AW423" s="14" t="s">
        <v>30</v>
      </c>
      <c r="AX423" s="14" t="s">
        <v>73</v>
      </c>
      <c r="AY423" s="261" t="s">
        <v>137</v>
      </c>
    </row>
    <row r="424" s="15" customFormat="1">
      <c r="A424" s="15"/>
      <c r="B424" s="262"/>
      <c r="C424" s="263"/>
      <c r="D424" s="242" t="s">
        <v>154</v>
      </c>
      <c r="E424" s="264" t="s">
        <v>1</v>
      </c>
      <c r="F424" s="265" t="s">
        <v>157</v>
      </c>
      <c r="G424" s="263"/>
      <c r="H424" s="266">
        <v>3</v>
      </c>
      <c r="I424" s="267"/>
      <c r="J424" s="263"/>
      <c r="K424" s="263"/>
      <c r="L424" s="268"/>
      <c r="M424" s="269"/>
      <c r="N424" s="270"/>
      <c r="O424" s="270"/>
      <c r="P424" s="270"/>
      <c r="Q424" s="270"/>
      <c r="R424" s="270"/>
      <c r="S424" s="270"/>
      <c r="T424" s="271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2" t="s">
        <v>154</v>
      </c>
      <c r="AU424" s="272" t="s">
        <v>146</v>
      </c>
      <c r="AV424" s="15" t="s">
        <v>145</v>
      </c>
      <c r="AW424" s="15" t="s">
        <v>30</v>
      </c>
      <c r="AX424" s="15" t="s">
        <v>81</v>
      </c>
      <c r="AY424" s="272" t="s">
        <v>137</v>
      </c>
    </row>
    <row r="425" s="2" customFormat="1" ht="24.15" customHeight="1">
      <c r="A425" s="38"/>
      <c r="B425" s="39"/>
      <c r="C425" s="215" t="s">
        <v>369</v>
      </c>
      <c r="D425" s="215" t="s">
        <v>141</v>
      </c>
      <c r="E425" s="216" t="s">
        <v>370</v>
      </c>
      <c r="F425" s="217" t="s">
        <v>371</v>
      </c>
      <c r="G425" s="218" t="s">
        <v>243</v>
      </c>
      <c r="H425" s="219">
        <v>12</v>
      </c>
      <c r="I425" s="220"/>
      <c r="J425" s="221">
        <f>ROUND(I425*H425,2)</f>
        <v>0</v>
      </c>
      <c r="K425" s="222"/>
      <c r="L425" s="44"/>
      <c r="M425" s="223" t="s">
        <v>1</v>
      </c>
      <c r="N425" s="224" t="s">
        <v>39</v>
      </c>
      <c r="O425" s="91"/>
      <c r="P425" s="225">
        <f>O425*H425</f>
        <v>0</v>
      </c>
      <c r="Q425" s="225">
        <v>0</v>
      </c>
      <c r="R425" s="225">
        <f>Q425*H425</f>
        <v>0</v>
      </c>
      <c r="S425" s="225">
        <v>0.0089999999999999993</v>
      </c>
      <c r="T425" s="226">
        <f>S425*H425</f>
        <v>0.10799999999999999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7" t="s">
        <v>145</v>
      </c>
      <c r="AT425" s="227" t="s">
        <v>141</v>
      </c>
      <c r="AU425" s="227" t="s">
        <v>146</v>
      </c>
      <c r="AY425" s="17" t="s">
        <v>137</v>
      </c>
      <c r="BE425" s="228">
        <f>IF(N425="základní",J425,0)</f>
        <v>0</v>
      </c>
      <c r="BF425" s="228">
        <f>IF(N425="snížená",J425,0)</f>
        <v>0</v>
      </c>
      <c r="BG425" s="228">
        <f>IF(N425="zákl. přenesená",J425,0)</f>
        <v>0</v>
      </c>
      <c r="BH425" s="228">
        <f>IF(N425="sníž. přenesená",J425,0)</f>
        <v>0</v>
      </c>
      <c r="BI425" s="228">
        <f>IF(N425="nulová",J425,0)</f>
        <v>0</v>
      </c>
      <c r="BJ425" s="17" t="s">
        <v>146</v>
      </c>
      <c r="BK425" s="228">
        <f>ROUND(I425*H425,2)</f>
        <v>0</v>
      </c>
      <c r="BL425" s="17" t="s">
        <v>145</v>
      </c>
      <c r="BM425" s="227" t="s">
        <v>372</v>
      </c>
    </row>
    <row r="426" s="13" customFormat="1">
      <c r="A426" s="13"/>
      <c r="B426" s="240"/>
      <c r="C426" s="241"/>
      <c r="D426" s="242" t="s">
        <v>154</v>
      </c>
      <c r="E426" s="243" t="s">
        <v>1</v>
      </c>
      <c r="F426" s="244" t="s">
        <v>373</v>
      </c>
      <c r="G426" s="241"/>
      <c r="H426" s="243" t="s">
        <v>1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0" t="s">
        <v>154</v>
      </c>
      <c r="AU426" s="250" t="s">
        <v>146</v>
      </c>
      <c r="AV426" s="13" t="s">
        <v>81</v>
      </c>
      <c r="AW426" s="13" t="s">
        <v>30</v>
      </c>
      <c r="AX426" s="13" t="s">
        <v>73</v>
      </c>
      <c r="AY426" s="250" t="s">
        <v>137</v>
      </c>
    </row>
    <row r="427" s="14" customFormat="1">
      <c r="A427" s="14"/>
      <c r="B427" s="251"/>
      <c r="C427" s="252"/>
      <c r="D427" s="242" t="s">
        <v>154</v>
      </c>
      <c r="E427" s="253" t="s">
        <v>1</v>
      </c>
      <c r="F427" s="254" t="s">
        <v>146</v>
      </c>
      <c r="G427" s="252"/>
      <c r="H427" s="255">
        <v>2</v>
      </c>
      <c r="I427" s="256"/>
      <c r="J427" s="252"/>
      <c r="K427" s="252"/>
      <c r="L427" s="257"/>
      <c r="M427" s="258"/>
      <c r="N427" s="259"/>
      <c r="O427" s="259"/>
      <c r="P427" s="259"/>
      <c r="Q427" s="259"/>
      <c r="R427" s="259"/>
      <c r="S427" s="259"/>
      <c r="T427" s="260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1" t="s">
        <v>154</v>
      </c>
      <c r="AU427" s="261" t="s">
        <v>146</v>
      </c>
      <c r="AV427" s="14" t="s">
        <v>146</v>
      </c>
      <c r="AW427" s="14" t="s">
        <v>30</v>
      </c>
      <c r="AX427" s="14" t="s">
        <v>73</v>
      </c>
      <c r="AY427" s="261" t="s">
        <v>137</v>
      </c>
    </row>
    <row r="428" s="13" customFormat="1">
      <c r="A428" s="13"/>
      <c r="B428" s="240"/>
      <c r="C428" s="241"/>
      <c r="D428" s="242" t="s">
        <v>154</v>
      </c>
      <c r="E428" s="243" t="s">
        <v>1</v>
      </c>
      <c r="F428" s="244" t="s">
        <v>374</v>
      </c>
      <c r="G428" s="241"/>
      <c r="H428" s="243" t="s">
        <v>1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0" t="s">
        <v>154</v>
      </c>
      <c r="AU428" s="250" t="s">
        <v>146</v>
      </c>
      <c r="AV428" s="13" t="s">
        <v>81</v>
      </c>
      <c r="AW428" s="13" t="s">
        <v>30</v>
      </c>
      <c r="AX428" s="13" t="s">
        <v>73</v>
      </c>
      <c r="AY428" s="250" t="s">
        <v>137</v>
      </c>
    </row>
    <row r="429" s="14" customFormat="1">
      <c r="A429" s="14"/>
      <c r="B429" s="251"/>
      <c r="C429" s="252"/>
      <c r="D429" s="242" t="s">
        <v>154</v>
      </c>
      <c r="E429" s="253" t="s">
        <v>1</v>
      </c>
      <c r="F429" s="254" t="s">
        <v>152</v>
      </c>
      <c r="G429" s="252"/>
      <c r="H429" s="255">
        <v>8</v>
      </c>
      <c r="I429" s="256"/>
      <c r="J429" s="252"/>
      <c r="K429" s="252"/>
      <c r="L429" s="257"/>
      <c r="M429" s="258"/>
      <c r="N429" s="259"/>
      <c r="O429" s="259"/>
      <c r="P429" s="259"/>
      <c r="Q429" s="259"/>
      <c r="R429" s="259"/>
      <c r="S429" s="259"/>
      <c r="T429" s="260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1" t="s">
        <v>154</v>
      </c>
      <c r="AU429" s="261" t="s">
        <v>146</v>
      </c>
      <c r="AV429" s="14" t="s">
        <v>146</v>
      </c>
      <c r="AW429" s="14" t="s">
        <v>30</v>
      </c>
      <c r="AX429" s="14" t="s">
        <v>73</v>
      </c>
      <c r="AY429" s="261" t="s">
        <v>137</v>
      </c>
    </row>
    <row r="430" s="13" customFormat="1">
      <c r="A430" s="13"/>
      <c r="B430" s="240"/>
      <c r="C430" s="241"/>
      <c r="D430" s="242" t="s">
        <v>154</v>
      </c>
      <c r="E430" s="243" t="s">
        <v>1</v>
      </c>
      <c r="F430" s="244" t="s">
        <v>210</v>
      </c>
      <c r="G430" s="241"/>
      <c r="H430" s="243" t="s">
        <v>1</v>
      </c>
      <c r="I430" s="245"/>
      <c r="J430" s="241"/>
      <c r="K430" s="241"/>
      <c r="L430" s="246"/>
      <c r="M430" s="247"/>
      <c r="N430" s="248"/>
      <c r="O430" s="248"/>
      <c r="P430" s="248"/>
      <c r="Q430" s="248"/>
      <c r="R430" s="248"/>
      <c r="S430" s="248"/>
      <c r="T430" s="249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0" t="s">
        <v>154</v>
      </c>
      <c r="AU430" s="250" t="s">
        <v>146</v>
      </c>
      <c r="AV430" s="13" t="s">
        <v>81</v>
      </c>
      <c r="AW430" s="13" t="s">
        <v>30</v>
      </c>
      <c r="AX430" s="13" t="s">
        <v>73</v>
      </c>
      <c r="AY430" s="250" t="s">
        <v>137</v>
      </c>
    </row>
    <row r="431" s="13" customFormat="1">
      <c r="A431" s="13"/>
      <c r="B431" s="240"/>
      <c r="C431" s="241"/>
      <c r="D431" s="242" t="s">
        <v>154</v>
      </c>
      <c r="E431" s="243" t="s">
        <v>1</v>
      </c>
      <c r="F431" s="244" t="s">
        <v>375</v>
      </c>
      <c r="G431" s="241"/>
      <c r="H431" s="243" t="s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0" t="s">
        <v>154</v>
      </c>
      <c r="AU431" s="250" t="s">
        <v>146</v>
      </c>
      <c r="AV431" s="13" t="s">
        <v>81</v>
      </c>
      <c r="AW431" s="13" t="s">
        <v>30</v>
      </c>
      <c r="AX431" s="13" t="s">
        <v>73</v>
      </c>
      <c r="AY431" s="250" t="s">
        <v>137</v>
      </c>
    </row>
    <row r="432" s="14" customFormat="1">
      <c r="A432" s="14"/>
      <c r="B432" s="251"/>
      <c r="C432" s="252"/>
      <c r="D432" s="242" t="s">
        <v>154</v>
      </c>
      <c r="E432" s="253" t="s">
        <v>1</v>
      </c>
      <c r="F432" s="254" t="s">
        <v>146</v>
      </c>
      <c r="G432" s="252"/>
      <c r="H432" s="255">
        <v>2</v>
      </c>
      <c r="I432" s="256"/>
      <c r="J432" s="252"/>
      <c r="K432" s="252"/>
      <c r="L432" s="257"/>
      <c r="M432" s="258"/>
      <c r="N432" s="259"/>
      <c r="O432" s="259"/>
      <c r="P432" s="259"/>
      <c r="Q432" s="259"/>
      <c r="R432" s="259"/>
      <c r="S432" s="259"/>
      <c r="T432" s="260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1" t="s">
        <v>154</v>
      </c>
      <c r="AU432" s="261" t="s">
        <v>146</v>
      </c>
      <c r="AV432" s="14" t="s">
        <v>146</v>
      </c>
      <c r="AW432" s="14" t="s">
        <v>30</v>
      </c>
      <c r="AX432" s="14" t="s">
        <v>73</v>
      </c>
      <c r="AY432" s="261" t="s">
        <v>137</v>
      </c>
    </row>
    <row r="433" s="15" customFormat="1">
      <c r="A433" s="15"/>
      <c r="B433" s="262"/>
      <c r="C433" s="263"/>
      <c r="D433" s="242" t="s">
        <v>154</v>
      </c>
      <c r="E433" s="264" t="s">
        <v>1</v>
      </c>
      <c r="F433" s="265" t="s">
        <v>157</v>
      </c>
      <c r="G433" s="263"/>
      <c r="H433" s="266">
        <v>12</v>
      </c>
      <c r="I433" s="267"/>
      <c r="J433" s="263"/>
      <c r="K433" s="263"/>
      <c r="L433" s="268"/>
      <c r="M433" s="269"/>
      <c r="N433" s="270"/>
      <c r="O433" s="270"/>
      <c r="P433" s="270"/>
      <c r="Q433" s="270"/>
      <c r="R433" s="270"/>
      <c r="S433" s="270"/>
      <c r="T433" s="271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72" t="s">
        <v>154</v>
      </c>
      <c r="AU433" s="272" t="s">
        <v>146</v>
      </c>
      <c r="AV433" s="15" t="s">
        <v>145</v>
      </c>
      <c r="AW433" s="15" t="s">
        <v>30</v>
      </c>
      <c r="AX433" s="15" t="s">
        <v>81</v>
      </c>
      <c r="AY433" s="272" t="s">
        <v>137</v>
      </c>
    </row>
    <row r="434" s="2" customFormat="1" ht="24.15" customHeight="1">
      <c r="A434" s="38"/>
      <c r="B434" s="39"/>
      <c r="C434" s="215" t="s">
        <v>376</v>
      </c>
      <c r="D434" s="215" t="s">
        <v>141</v>
      </c>
      <c r="E434" s="216" t="s">
        <v>377</v>
      </c>
      <c r="F434" s="217" t="s">
        <v>378</v>
      </c>
      <c r="G434" s="218" t="s">
        <v>243</v>
      </c>
      <c r="H434" s="219">
        <v>11.5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0.019</v>
      </c>
      <c r="T434" s="226">
        <f>S434*H434</f>
        <v>0.2185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145</v>
      </c>
      <c r="AT434" s="227" t="s">
        <v>141</v>
      </c>
      <c r="AU434" s="227" t="s">
        <v>146</v>
      </c>
      <c r="AY434" s="17" t="s">
        <v>137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146</v>
      </c>
      <c r="BK434" s="228">
        <f>ROUND(I434*H434,2)</f>
        <v>0</v>
      </c>
      <c r="BL434" s="17" t="s">
        <v>145</v>
      </c>
      <c r="BM434" s="227" t="s">
        <v>379</v>
      </c>
    </row>
    <row r="435" s="13" customFormat="1">
      <c r="A435" s="13"/>
      <c r="B435" s="240"/>
      <c r="C435" s="241"/>
      <c r="D435" s="242" t="s">
        <v>154</v>
      </c>
      <c r="E435" s="243" t="s">
        <v>1</v>
      </c>
      <c r="F435" s="244" t="s">
        <v>380</v>
      </c>
      <c r="G435" s="241"/>
      <c r="H435" s="243" t="s">
        <v>1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0" t="s">
        <v>154</v>
      </c>
      <c r="AU435" s="250" t="s">
        <v>146</v>
      </c>
      <c r="AV435" s="13" t="s">
        <v>81</v>
      </c>
      <c r="AW435" s="13" t="s">
        <v>30</v>
      </c>
      <c r="AX435" s="13" t="s">
        <v>73</v>
      </c>
      <c r="AY435" s="250" t="s">
        <v>137</v>
      </c>
    </row>
    <row r="436" s="13" customFormat="1">
      <c r="A436" s="13"/>
      <c r="B436" s="240"/>
      <c r="C436" s="241"/>
      <c r="D436" s="242" t="s">
        <v>154</v>
      </c>
      <c r="E436" s="243" t="s">
        <v>1</v>
      </c>
      <c r="F436" s="244" t="s">
        <v>381</v>
      </c>
      <c r="G436" s="241"/>
      <c r="H436" s="243" t="s">
        <v>1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0" t="s">
        <v>154</v>
      </c>
      <c r="AU436" s="250" t="s">
        <v>146</v>
      </c>
      <c r="AV436" s="13" t="s">
        <v>81</v>
      </c>
      <c r="AW436" s="13" t="s">
        <v>30</v>
      </c>
      <c r="AX436" s="13" t="s">
        <v>73</v>
      </c>
      <c r="AY436" s="250" t="s">
        <v>137</v>
      </c>
    </row>
    <row r="437" s="14" customFormat="1">
      <c r="A437" s="14"/>
      <c r="B437" s="251"/>
      <c r="C437" s="252"/>
      <c r="D437" s="242" t="s">
        <v>154</v>
      </c>
      <c r="E437" s="253" t="s">
        <v>1</v>
      </c>
      <c r="F437" s="254" t="s">
        <v>382</v>
      </c>
      <c r="G437" s="252"/>
      <c r="H437" s="255">
        <v>4.5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1" t="s">
        <v>154</v>
      </c>
      <c r="AU437" s="261" t="s">
        <v>146</v>
      </c>
      <c r="AV437" s="14" t="s">
        <v>146</v>
      </c>
      <c r="AW437" s="14" t="s">
        <v>30</v>
      </c>
      <c r="AX437" s="14" t="s">
        <v>73</v>
      </c>
      <c r="AY437" s="261" t="s">
        <v>137</v>
      </c>
    </row>
    <row r="438" s="13" customFormat="1">
      <c r="A438" s="13"/>
      <c r="B438" s="240"/>
      <c r="C438" s="241"/>
      <c r="D438" s="242" t="s">
        <v>154</v>
      </c>
      <c r="E438" s="243" t="s">
        <v>1</v>
      </c>
      <c r="F438" s="244" t="s">
        <v>383</v>
      </c>
      <c r="G438" s="241"/>
      <c r="H438" s="243" t="s">
        <v>1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50" t="s">
        <v>154</v>
      </c>
      <c r="AU438" s="250" t="s">
        <v>146</v>
      </c>
      <c r="AV438" s="13" t="s">
        <v>81</v>
      </c>
      <c r="AW438" s="13" t="s">
        <v>30</v>
      </c>
      <c r="AX438" s="13" t="s">
        <v>73</v>
      </c>
      <c r="AY438" s="250" t="s">
        <v>137</v>
      </c>
    </row>
    <row r="439" s="14" customFormat="1">
      <c r="A439" s="14"/>
      <c r="B439" s="251"/>
      <c r="C439" s="252"/>
      <c r="D439" s="242" t="s">
        <v>154</v>
      </c>
      <c r="E439" s="253" t="s">
        <v>1</v>
      </c>
      <c r="F439" s="254" t="s">
        <v>384</v>
      </c>
      <c r="G439" s="252"/>
      <c r="H439" s="255">
        <v>7</v>
      </c>
      <c r="I439" s="256"/>
      <c r="J439" s="252"/>
      <c r="K439" s="252"/>
      <c r="L439" s="257"/>
      <c r="M439" s="258"/>
      <c r="N439" s="259"/>
      <c r="O439" s="259"/>
      <c r="P439" s="259"/>
      <c r="Q439" s="259"/>
      <c r="R439" s="259"/>
      <c r="S439" s="259"/>
      <c r="T439" s="260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1" t="s">
        <v>154</v>
      </c>
      <c r="AU439" s="261" t="s">
        <v>146</v>
      </c>
      <c r="AV439" s="14" t="s">
        <v>146</v>
      </c>
      <c r="AW439" s="14" t="s">
        <v>30</v>
      </c>
      <c r="AX439" s="14" t="s">
        <v>73</v>
      </c>
      <c r="AY439" s="261" t="s">
        <v>137</v>
      </c>
    </row>
    <row r="440" s="15" customFormat="1">
      <c r="A440" s="15"/>
      <c r="B440" s="262"/>
      <c r="C440" s="263"/>
      <c r="D440" s="242" t="s">
        <v>154</v>
      </c>
      <c r="E440" s="264" t="s">
        <v>1</v>
      </c>
      <c r="F440" s="265" t="s">
        <v>157</v>
      </c>
      <c r="G440" s="263"/>
      <c r="H440" s="266">
        <v>11.5</v>
      </c>
      <c r="I440" s="267"/>
      <c r="J440" s="263"/>
      <c r="K440" s="263"/>
      <c r="L440" s="268"/>
      <c r="M440" s="269"/>
      <c r="N440" s="270"/>
      <c r="O440" s="270"/>
      <c r="P440" s="270"/>
      <c r="Q440" s="270"/>
      <c r="R440" s="270"/>
      <c r="S440" s="270"/>
      <c r="T440" s="271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2" t="s">
        <v>154</v>
      </c>
      <c r="AU440" s="272" t="s">
        <v>146</v>
      </c>
      <c r="AV440" s="15" t="s">
        <v>145</v>
      </c>
      <c r="AW440" s="15" t="s">
        <v>30</v>
      </c>
      <c r="AX440" s="15" t="s">
        <v>81</v>
      </c>
      <c r="AY440" s="272" t="s">
        <v>137</v>
      </c>
    </row>
    <row r="441" s="2" customFormat="1" ht="24.15" customHeight="1">
      <c r="A441" s="38"/>
      <c r="B441" s="39"/>
      <c r="C441" s="215" t="s">
        <v>385</v>
      </c>
      <c r="D441" s="215" t="s">
        <v>141</v>
      </c>
      <c r="E441" s="216" t="s">
        <v>386</v>
      </c>
      <c r="F441" s="217" t="s">
        <v>387</v>
      </c>
      <c r="G441" s="218" t="s">
        <v>243</v>
      </c>
      <c r="H441" s="219">
        <v>2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</v>
      </c>
      <c r="R441" s="225">
        <f>Q441*H441</f>
        <v>0</v>
      </c>
      <c r="S441" s="225">
        <v>0.017999999999999999</v>
      </c>
      <c r="T441" s="226">
        <f>S441*H441</f>
        <v>0.035999999999999997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145</v>
      </c>
      <c r="AT441" s="227" t="s">
        <v>141</v>
      </c>
      <c r="AU441" s="227" t="s">
        <v>146</v>
      </c>
      <c r="AY441" s="17" t="s">
        <v>137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146</v>
      </c>
      <c r="BK441" s="228">
        <f>ROUND(I441*H441,2)</f>
        <v>0</v>
      </c>
      <c r="BL441" s="17" t="s">
        <v>145</v>
      </c>
      <c r="BM441" s="227" t="s">
        <v>388</v>
      </c>
    </row>
    <row r="442" s="13" customFormat="1">
      <c r="A442" s="13"/>
      <c r="B442" s="240"/>
      <c r="C442" s="241"/>
      <c r="D442" s="242" t="s">
        <v>154</v>
      </c>
      <c r="E442" s="243" t="s">
        <v>1</v>
      </c>
      <c r="F442" s="244" t="s">
        <v>389</v>
      </c>
      <c r="G442" s="241"/>
      <c r="H442" s="243" t="s">
        <v>1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0" t="s">
        <v>154</v>
      </c>
      <c r="AU442" s="250" t="s">
        <v>146</v>
      </c>
      <c r="AV442" s="13" t="s">
        <v>81</v>
      </c>
      <c r="AW442" s="13" t="s">
        <v>30</v>
      </c>
      <c r="AX442" s="13" t="s">
        <v>73</v>
      </c>
      <c r="AY442" s="250" t="s">
        <v>137</v>
      </c>
    </row>
    <row r="443" s="14" customFormat="1">
      <c r="A443" s="14"/>
      <c r="B443" s="251"/>
      <c r="C443" s="252"/>
      <c r="D443" s="242" t="s">
        <v>154</v>
      </c>
      <c r="E443" s="253" t="s">
        <v>1</v>
      </c>
      <c r="F443" s="254" t="s">
        <v>146</v>
      </c>
      <c r="G443" s="252"/>
      <c r="H443" s="255">
        <v>2</v>
      </c>
      <c r="I443" s="256"/>
      <c r="J443" s="252"/>
      <c r="K443" s="252"/>
      <c r="L443" s="257"/>
      <c r="M443" s="258"/>
      <c r="N443" s="259"/>
      <c r="O443" s="259"/>
      <c r="P443" s="259"/>
      <c r="Q443" s="259"/>
      <c r="R443" s="259"/>
      <c r="S443" s="259"/>
      <c r="T443" s="260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1" t="s">
        <v>154</v>
      </c>
      <c r="AU443" s="261" t="s">
        <v>146</v>
      </c>
      <c r="AV443" s="14" t="s">
        <v>146</v>
      </c>
      <c r="AW443" s="14" t="s">
        <v>30</v>
      </c>
      <c r="AX443" s="14" t="s">
        <v>81</v>
      </c>
      <c r="AY443" s="261" t="s">
        <v>137</v>
      </c>
    </row>
    <row r="444" s="2" customFormat="1" ht="24.15" customHeight="1">
      <c r="A444" s="38"/>
      <c r="B444" s="39"/>
      <c r="C444" s="215" t="s">
        <v>390</v>
      </c>
      <c r="D444" s="215" t="s">
        <v>141</v>
      </c>
      <c r="E444" s="216" t="s">
        <v>391</v>
      </c>
      <c r="F444" s="217" t="s">
        <v>392</v>
      </c>
      <c r="G444" s="218" t="s">
        <v>243</v>
      </c>
      <c r="H444" s="219">
        <v>0.5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</v>
      </c>
      <c r="R444" s="225">
        <f>Q444*H444</f>
        <v>0</v>
      </c>
      <c r="S444" s="225">
        <v>0.040000000000000001</v>
      </c>
      <c r="T444" s="226">
        <f>S444*H444</f>
        <v>0.02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145</v>
      </c>
      <c r="AT444" s="227" t="s">
        <v>141</v>
      </c>
      <c r="AU444" s="227" t="s">
        <v>146</v>
      </c>
      <c r="AY444" s="17" t="s">
        <v>137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146</v>
      </c>
      <c r="BK444" s="228">
        <f>ROUND(I444*H444,2)</f>
        <v>0</v>
      </c>
      <c r="BL444" s="17" t="s">
        <v>145</v>
      </c>
      <c r="BM444" s="227" t="s">
        <v>393</v>
      </c>
    </row>
    <row r="445" s="13" customFormat="1">
      <c r="A445" s="13"/>
      <c r="B445" s="240"/>
      <c r="C445" s="241"/>
      <c r="D445" s="242" t="s">
        <v>154</v>
      </c>
      <c r="E445" s="243" t="s">
        <v>1</v>
      </c>
      <c r="F445" s="244" t="s">
        <v>296</v>
      </c>
      <c r="G445" s="241"/>
      <c r="H445" s="243" t="s">
        <v>1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0" t="s">
        <v>154</v>
      </c>
      <c r="AU445" s="250" t="s">
        <v>146</v>
      </c>
      <c r="AV445" s="13" t="s">
        <v>81</v>
      </c>
      <c r="AW445" s="13" t="s">
        <v>30</v>
      </c>
      <c r="AX445" s="13" t="s">
        <v>73</v>
      </c>
      <c r="AY445" s="250" t="s">
        <v>137</v>
      </c>
    </row>
    <row r="446" s="14" customFormat="1">
      <c r="A446" s="14"/>
      <c r="B446" s="251"/>
      <c r="C446" s="252"/>
      <c r="D446" s="242" t="s">
        <v>154</v>
      </c>
      <c r="E446" s="253" t="s">
        <v>1</v>
      </c>
      <c r="F446" s="254" t="s">
        <v>394</v>
      </c>
      <c r="G446" s="252"/>
      <c r="H446" s="255">
        <v>0.5</v>
      </c>
      <c r="I446" s="256"/>
      <c r="J446" s="252"/>
      <c r="K446" s="252"/>
      <c r="L446" s="257"/>
      <c r="M446" s="258"/>
      <c r="N446" s="259"/>
      <c r="O446" s="259"/>
      <c r="P446" s="259"/>
      <c r="Q446" s="259"/>
      <c r="R446" s="259"/>
      <c r="S446" s="259"/>
      <c r="T446" s="260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1" t="s">
        <v>154</v>
      </c>
      <c r="AU446" s="261" t="s">
        <v>146</v>
      </c>
      <c r="AV446" s="14" t="s">
        <v>146</v>
      </c>
      <c r="AW446" s="14" t="s">
        <v>30</v>
      </c>
      <c r="AX446" s="14" t="s">
        <v>81</v>
      </c>
      <c r="AY446" s="261" t="s">
        <v>137</v>
      </c>
    </row>
    <row r="447" s="2" customFormat="1" ht="24.15" customHeight="1">
      <c r="A447" s="38"/>
      <c r="B447" s="39"/>
      <c r="C447" s="215" t="s">
        <v>395</v>
      </c>
      <c r="D447" s="215" t="s">
        <v>141</v>
      </c>
      <c r="E447" s="216" t="s">
        <v>396</v>
      </c>
      <c r="F447" s="217" t="s">
        <v>397</v>
      </c>
      <c r="G447" s="218" t="s">
        <v>243</v>
      </c>
      <c r="H447" s="219">
        <v>6.5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0.099000000000000005</v>
      </c>
      <c r="T447" s="226">
        <f>S447*H447</f>
        <v>0.64350000000000007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145</v>
      </c>
      <c r="AT447" s="227" t="s">
        <v>141</v>
      </c>
      <c r="AU447" s="227" t="s">
        <v>146</v>
      </c>
      <c r="AY447" s="17" t="s">
        <v>137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146</v>
      </c>
      <c r="BK447" s="228">
        <f>ROUND(I447*H447,2)</f>
        <v>0</v>
      </c>
      <c r="BL447" s="17" t="s">
        <v>145</v>
      </c>
      <c r="BM447" s="227" t="s">
        <v>398</v>
      </c>
    </row>
    <row r="448" s="14" customFormat="1">
      <c r="A448" s="14"/>
      <c r="B448" s="251"/>
      <c r="C448" s="252"/>
      <c r="D448" s="242" t="s">
        <v>154</v>
      </c>
      <c r="E448" s="253" t="s">
        <v>1</v>
      </c>
      <c r="F448" s="254" t="s">
        <v>399</v>
      </c>
      <c r="G448" s="252"/>
      <c r="H448" s="255">
        <v>6.5</v>
      </c>
      <c r="I448" s="256"/>
      <c r="J448" s="252"/>
      <c r="K448" s="252"/>
      <c r="L448" s="257"/>
      <c r="M448" s="258"/>
      <c r="N448" s="259"/>
      <c r="O448" s="259"/>
      <c r="P448" s="259"/>
      <c r="Q448" s="259"/>
      <c r="R448" s="259"/>
      <c r="S448" s="259"/>
      <c r="T448" s="260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1" t="s">
        <v>154</v>
      </c>
      <c r="AU448" s="261" t="s">
        <v>146</v>
      </c>
      <c r="AV448" s="14" t="s">
        <v>146</v>
      </c>
      <c r="AW448" s="14" t="s">
        <v>30</v>
      </c>
      <c r="AX448" s="14" t="s">
        <v>81</v>
      </c>
      <c r="AY448" s="261" t="s">
        <v>137</v>
      </c>
    </row>
    <row r="449" s="2" customFormat="1" ht="33" customHeight="1">
      <c r="A449" s="38"/>
      <c r="B449" s="39"/>
      <c r="C449" s="215" t="s">
        <v>400</v>
      </c>
      <c r="D449" s="215" t="s">
        <v>141</v>
      </c>
      <c r="E449" s="216" t="s">
        <v>401</v>
      </c>
      <c r="F449" s="217" t="s">
        <v>402</v>
      </c>
      <c r="G449" s="218" t="s">
        <v>160</v>
      </c>
      <c r="H449" s="219">
        <v>56</v>
      </c>
      <c r="I449" s="220"/>
      <c r="J449" s="221">
        <f>ROUND(I449*H449,2)</f>
        <v>0</v>
      </c>
      <c r="K449" s="222"/>
      <c r="L449" s="44"/>
      <c r="M449" s="223" t="s">
        <v>1</v>
      </c>
      <c r="N449" s="224" t="s">
        <v>39</v>
      </c>
      <c r="O449" s="91"/>
      <c r="P449" s="225">
        <f>O449*H449</f>
        <v>0</v>
      </c>
      <c r="Q449" s="225">
        <v>0</v>
      </c>
      <c r="R449" s="225">
        <f>Q449*H449</f>
        <v>0</v>
      </c>
      <c r="S449" s="225">
        <v>0.00067000000000000002</v>
      </c>
      <c r="T449" s="226">
        <f>S449*H449</f>
        <v>0.037519999999999998</v>
      </c>
      <c r="U449" s="38"/>
      <c r="V449" s="38"/>
      <c r="W449" s="38"/>
      <c r="X449" s="38"/>
      <c r="Y449" s="38"/>
      <c r="Z449" s="38"/>
      <c r="AA449" s="38"/>
      <c r="AB449" s="38"/>
      <c r="AC449" s="38"/>
      <c r="AD449" s="38"/>
      <c r="AE449" s="38"/>
      <c r="AR449" s="227" t="s">
        <v>145</v>
      </c>
      <c r="AT449" s="227" t="s">
        <v>141</v>
      </c>
      <c r="AU449" s="227" t="s">
        <v>146</v>
      </c>
      <c r="AY449" s="17" t="s">
        <v>137</v>
      </c>
      <c r="BE449" s="228">
        <f>IF(N449="základní",J449,0)</f>
        <v>0</v>
      </c>
      <c r="BF449" s="228">
        <f>IF(N449="snížená",J449,0)</f>
        <v>0</v>
      </c>
      <c r="BG449" s="228">
        <f>IF(N449="zákl. přenesená",J449,0)</f>
        <v>0</v>
      </c>
      <c r="BH449" s="228">
        <f>IF(N449="sníž. přenesená",J449,0)</f>
        <v>0</v>
      </c>
      <c r="BI449" s="228">
        <f>IF(N449="nulová",J449,0)</f>
        <v>0</v>
      </c>
      <c r="BJ449" s="17" t="s">
        <v>146</v>
      </c>
      <c r="BK449" s="228">
        <f>ROUND(I449*H449,2)</f>
        <v>0</v>
      </c>
      <c r="BL449" s="17" t="s">
        <v>145</v>
      </c>
      <c r="BM449" s="227" t="s">
        <v>403</v>
      </c>
    </row>
    <row r="450" s="13" customFormat="1">
      <c r="A450" s="13"/>
      <c r="B450" s="240"/>
      <c r="C450" s="241"/>
      <c r="D450" s="242" t="s">
        <v>154</v>
      </c>
      <c r="E450" s="243" t="s">
        <v>1</v>
      </c>
      <c r="F450" s="244" t="s">
        <v>404</v>
      </c>
      <c r="G450" s="241"/>
      <c r="H450" s="243" t="s">
        <v>1</v>
      </c>
      <c r="I450" s="245"/>
      <c r="J450" s="241"/>
      <c r="K450" s="241"/>
      <c r="L450" s="246"/>
      <c r="M450" s="247"/>
      <c r="N450" s="248"/>
      <c r="O450" s="248"/>
      <c r="P450" s="248"/>
      <c r="Q450" s="248"/>
      <c r="R450" s="248"/>
      <c r="S450" s="248"/>
      <c r="T450" s="249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0" t="s">
        <v>154</v>
      </c>
      <c r="AU450" s="250" t="s">
        <v>146</v>
      </c>
      <c r="AV450" s="13" t="s">
        <v>81</v>
      </c>
      <c r="AW450" s="13" t="s">
        <v>30</v>
      </c>
      <c r="AX450" s="13" t="s">
        <v>73</v>
      </c>
      <c r="AY450" s="250" t="s">
        <v>137</v>
      </c>
    </row>
    <row r="451" s="14" customFormat="1">
      <c r="A451" s="14"/>
      <c r="B451" s="251"/>
      <c r="C451" s="252"/>
      <c r="D451" s="242" t="s">
        <v>154</v>
      </c>
      <c r="E451" s="253" t="s">
        <v>1</v>
      </c>
      <c r="F451" s="254" t="s">
        <v>405</v>
      </c>
      <c r="G451" s="252"/>
      <c r="H451" s="255">
        <v>56</v>
      </c>
      <c r="I451" s="256"/>
      <c r="J451" s="252"/>
      <c r="K451" s="252"/>
      <c r="L451" s="257"/>
      <c r="M451" s="258"/>
      <c r="N451" s="259"/>
      <c r="O451" s="259"/>
      <c r="P451" s="259"/>
      <c r="Q451" s="259"/>
      <c r="R451" s="259"/>
      <c r="S451" s="259"/>
      <c r="T451" s="260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1" t="s">
        <v>154</v>
      </c>
      <c r="AU451" s="261" t="s">
        <v>146</v>
      </c>
      <c r="AV451" s="14" t="s">
        <v>146</v>
      </c>
      <c r="AW451" s="14" t="s">
        <v>30</v>
      </c>
      <c r="AX451" s="14" t="s">
        <v>81</v>
      </c>
      <c r="AY451" s="261" t="s">
        <v>137</v>
      </c>
    </row>
    <row r="452" s="2" customFormat="1" ht="24.15" customHeight="1">
      <c r="A452" s="38"/>
      <c r="B452" s="39"/>
      <c r="C452" s="215" t="s">
        <v>406</v>
      </c>
      <c r="D452" s="215" t="s">
        <v>141</v>
      </c>
      <c r="E452" s="216" t="s">
        <v>407</v>
      </c>
      <c r="F452" s="217" t="s">
        <v>408</v>
      </c>
      <c r="G452" s="218" t="s">
        <v>243</v>
      </c>
      <c r="H452" s="219">
        <v>14</v>
      </c>
      <c r="I452" s="220"/>
      <c r="J452" s="221">
        <f>ROUND(I452*H452,2)</f>
        <v>0</v>
      </c>
      <c r="K452" s="222"/>
      <c r="L452" s="44"/>
      <c r="M452" s="223" t="s">
        <v>1</v>
      </c>
      <c r="N452" s="224" t="s">
        <v>39</v>
      </c>
      <c r="O452" s="91"/>
      <c r="P452" s="225">
        <f>O452*H452</f>
        <v>0</v>
      </c>
      <c r="Q452" s="225">
        <v>0</v>
      </c>
      <c r="R452" s="225">
        <f>Q452*H452</f>
        <v>0</v>
      </c>
      <c r="S452" s="225">
        <v>0</v>
      </c>
      <c r="T452" s="226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27" t="s">
        <v>145</v>
      </c>
      <c r="AT452" s="227" t="s">
        <v>141</v>
      </c>
      <c r="AU452" s="227" t="s">
        <v>146</v>
      </c>
      <c r="AY452" s="17" t="s">
        <v>137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146</v>
      </c>
      <c r="BK452" s="228">
        <f>ROUND(I452*H452,2)</f>
        <v>0</v>
      </c>
      <c r="BL452" s="17" t="s">
        <v>145</v>
      </c>
      <c r="BM452" s="227" t="s">
        <v>409</v>
      </c>
    </row>
    <row r="453" s="13" customFormat="1">
      <c r="A453" s="13"/>
      <c r="B453" s="240"/>
      <c r="C453" s="241"/>
      <c r="D453" s="242" t="s">
        <v>154</v>
      </c>
      <c r="E453" s="243" t="s">
        <v>1</v>
      </c>
      <c r="F453" s="244" t="s">
        <v>410</v>
      </c>
      <c r="G453" s="241"/>
      <c r="H453" s="243" t="s">
        <v>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0" t="s">
        <v>154</v>
      </c>
      <c r="AU453" s="250" t="s">
        <v>146</v>
      </c>
      <c r="AV453" s="13" t="s">
        <v>81</v>
      </c>
      <c r="AW453" s="13" t="s">
        <v>30</v>
      </c>
      <c r="AX453" s="13" t="s">
        <v>73</v>
      </c>
      <c r="AY453" s="250" t="s">
        <v>137</v>
      </c>
    </row>
    <row r="454" s="14" customFormat="1">
      <c r="A454" s="14"/>
      <c r="B454" s="251"/>
      <c r="C454" s="252"/>
      <c r="D454" s="242" t="s">
        <v>154</v>
      </c>
      <c r="E454" s="253" t="s">
        <v>1</v>
      </c>
      <c r="F454" s="254" t="s">
        <v>411</v>
      </c>
      <c r="G454" s="252"/>
      <c r="H454" s="255">
        <v>14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1" t="s">
        <v>154</v>
      </c>
      <c r="AU454" s="261" t="s">
        <v>146</v>
      </c>
      <c r="AV454" s="14" t="s">
        <v>146</v>
      </c>
      <c r="AW454" s="14" t="s">
        <v>30</v>
      </c>
      <c r="AX454" s="14" t="s">
        <v>81</v>
      </c>
      <c r="AY454" s="261" t="s">
        <v>137</v>
      </c>
    </row>
    <row r="455" s="2" customFormat="1" ht="24.15" customHeight="1">
      <c r="A455" s="38"/>
      <c r="B455" s="39"/>
      <c r="C455" s="215" t="s">
        <v>405</v>
      </c>
      <c r="D455" s="215" t="s">
        <v>141</v>
      </c>
      <c r="E455" s="216" t="s">
        <v>412</v>
      </c>
      <c r="F455" s="217" t="s">
        <v>413</v>
      </c>
      <c r="G455" s="218" t="s">
        <v>243</v>
      </c>
      <c r="H455" s="219">
        <v>300</v>
      </c>
      <c r="I455" s="220"/>
      <c r="J455" s="221">
        <f>ROUND(I455*H455,2)</f>
        <v>0</v>
      </c>
      <c r="K455" s="222"/>
      <c r="L455" s="44"/>
      <c r="M455" s="223" t="s">
        <v>1</v>
      </c>
      <c r="N455" s="224" t="s">
        <v>39</v>
      </c>
      <c r="O455" s="91"/>
      <c r="P455" s="225">
        <f>O455*H455</f>
        <v>0</v>
      </c>
      <c r="Q455" s="225">
        <v>1.0000000000000001E-05</v>
      </c>
      <c r="R455" s="225">
        <f>Q455*H455</f>
        <v>0.0030000000000000001</v>
      </c>
      <c r="S455" s="225">
        <v>0.002</v>
      </c>
      <c r="T455" s="226">
        <f>S455*H455</f>
        <v>0.59999999999999998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27" t="s">
        <v>145</v>
      </c>
      <c r="AT455" s="227" t="s">
        <v>141</v>
      </c>
      <c r="AU455" s="227" t="s">
        <v>146</v>
      </c>
      <c r="AY455" s="17" t="s">
        <v>137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17" t="s">
        <v>146</v>
      </c>
      <c r="BK455" s="228">
        <f>ROUND(I455*H455,2)</f>
        <v>0</v>
      </c>
      <c r="BL455" s="17" t="s">
        <v>145</v>
      </c>
      <c r="BM455" s="227" t="s">
        <v>414</v>
      </c>
    </row>
    <row r="456" s="14" customFormat="1">
      <c r="A456" s="14"/>
      <c r="B456" s="251"/>
      <c r="C456" s="252"/>
      <c r="D456" s="242" t="s">
        <v>154</v>
      </c>
      <c r="E456" s="253" t="s">
        <v>1</v>
      </c>
      <c r="F456" s="254" t="s">
        <v>415</v>
      </c>
      <c r="G456" s="252"/>
      <c r="H456" s="255">
        <v>300</v>
      </c>
      <c r="I456" s="256"/>
      <c r="J456" s="252"/>
      <c r="K456" s="252"/>
      <c r="L456" s="257"/>
      <c r="M456" s="258"/>
      <c r="N456" s="259"/>
      <c r="O456" s="259"/>
      <c r="P456" s="259"/>
      <c r="Q456" s="259"/>
      <c r="R456" s="259"/>
      <c r="S456" s="259"/>
      <c r="T456" s="260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1" t="s">
        <v>154</v>
      </c>
      <c r="AU456" s="261" t="s">
        <v>146</v>
      </c>
      <c r="AV456" s="14" t="s">
        <v>146</v>
      </c>
      <c r="AW456" s="14" t="s">
        <v>30</v>
      </c>
      <c r="AX456" s="14" t="s">
        <v>81</v>
      </c>
      <c r="AY456" s="261" t="s">
        <v>137</v>
      </c>
    </row>
    <row r="457" s="2" customFormat="1" ht="24.15" customHeight="1">
      <c r="A457" s="38"/>
      <c r="B457" s="39"/>
      <c r="C457" s="215" t="s">
        <v>416</v>
      </c>
      <c r="D457" s="215" t="s">
        <v>141</v>
      </c>
      <c r="E457" s="216" t="s">
        <v>417</v>
      </c>
      <c r="F457" s="217" t="s">
        <v>418</v>
      </c>
      <c r="G457" s="218" t="s">
        <v>243</v>
      </c>
      <c r="H457" s="219">
        <v>12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4.0000000000000003E-05</v>
      </c>
      <c r="R457" s="225">
        <f>Q457*H457</f>
        <v>0.00048000000000000007</v>
      </c>
      <c r="S457" s="225">
        <v>0.002</v>
      </c>
      <c r="T457" s="226">
        <f>S457*H457</f>
        <v>0.024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145</v>
      </c>
      <c r="AT457" s="227" t="s">
        <v>141</v>
      </c>
      <c r="AU457" s="227" t="s">
        <v>146</v>
      </c>
      <c r="AY457" s="17" t="s">
        <v>137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146</v>
      </c>
      <c r="BK457" s="228">
        <f>ROUND(I457*H457,2)</f>
        <v>0</v>
      </c>
      <c r="BL457" s="17" t="s">
        <v>145</v>
      </c>
      <c r="BM457" s="227" t="s">
        <v>419</v>
      </c>
    </row>
    <row r="458" s="14" customFormat="1">
      <c r="A458" s="14"/>
      <c r="B458" s="251"/>
      <c r="C458" s="252"/>
      <c r="D458" s="242" t="s">
        <v>154</v>
      </c>
      <c r="E458" s="253" t="s">
        <v>1</v>
      </c>
      <c r="F458" s="254" t="s">
        <v>8</v>
      </c>
      <c r="G458" s="252"/>
      <c r="H458" s="255">
        <v>12</v>
      </c>
      <c r="I458" s="256"/>
      <c r="J458" s="252"/>
      <c r="K458" s="252"/>
      <c r="L458" s="257"/>
      <c r="M458" s="258"/>
      <c r="N458" s="259"/>
      <c r="O458" s="259"/>
      <c r="P458" s="259"/>
      <c r="Q458" s="259"/>
      <c r="R458" s="259"/>
      <c r="S458" s="259"/>
      <c r="T458" s="260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1" t="s">
        <v>154</v>
      </c>
      <c r="AU458" s="261" t="s">
        <v>146</v>
      </c>
      <c r="AV458" s="14" t="s">
        <v>146</v>
      </c>
      <c r="AW458" s="14" t="s">
        <v>30</v>
      </c>
      <c r="AX458" s="14" t="s">
        <v>81</v>
      </c>
      <c r="AY458" s="261" t="s">
        <v>137</v>
      </c>
    </row>
    <row r="459" s="2" customFormat="1" ht="37.8" customHeight="1">
      <c r="A459" s="38"/>
      <c r="B459" s="39"/>
      <c r="C459" s="215" t="s">
        <v>420</v>
      </c>
      <c r="D459" s="215" t="s">
        <v>141</v>
      </c>
      <c r="E459" s="216" t="s">
        <v>421</v>
      </c>
      <c r="F459" s="217" t="s">
        <v>422</v>
      </c>
      <c r="G459" s="218" t="s">
        <v>167</v>
      </c>
      <c r="H459" s="219">
        <v>7.8140000000000001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0.045999999999999999</v>
      </c>
      <c r="T459" s="226">
        <f>S459*H459</f>
        <v>0.35944399999999999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145</v>
      </c>
      <c r="AT459" s="227" t="s">
        <v>141</v>
      </c>
      <c r="AU459" s="227" t="s">
        <v>146</v>
      </c>
      <c r="AY459" s="17" t="s">
        <v>137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146</v>
      </c>
      <c r="BK459" s="228">
        <f>ROUND(I459*H459,2)</f>
        <v>0</v>
      </c>
      <c r="BL459" s="17" t="s">
        <v>145</v>
      </c>
      <c r="BM459" s="227" t="s">
        <v>423</v>
      </c>
    </row>
    <row r="460" s="13" customFormat="1">
      <c r="A460" s="13"/>
      <c r="B460" s="240"/>
      <c r="C460" s="241"/>
      <c r="D460" s="242" t="s">
        <v>154</v>
      </c>
      <c r="E460" s="243" t="s">
        <v>1</v>
      </c>
      <c r="F460" s="244" t="s">
        <v>424</v>
      </c>
      <c r="G460" s="241"/>
      <c r="H460" s="243" t="s">
        <v>1</v>
      </c>
      <c r="I460" s="245"/>
      <c r="J460" s="241"/>
      <c r="K460" s="241"/>
      <c r="L460" s="246"/>
      <c r="M460" s="247"/>
      <c r="N460" s="248"/>
      <c r="O460" s="248"/>
      <c r="P460" s="248"/>
      <c r="Q460" s="248"/>
      <c r="R460" s="248"/>
      <c r="S460" s="248"/>
      <c r="T460" s="249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0" t="s">
        <v>154</v>
      </c>
      <c r="AU460" s="250" t="s">
        <v>146</v>
      </c>
      <c r="AV460" s="13" t="s">
        <v>81</v>
      </c>
      <c r="AW460" s="13" t="s">
        <v>30</v>
      </c>
      <c r="AX460" s="13" t="s">
        <v>73</v>
      </c>
      <c r="AY460" s="250" t="s">
        <v>137</v>
      </c>
    </row>
    <row r="461" s="13" customFormat="1">
      <c r="A461" s="13"/>
      <c r="B461" s="240"/>
      <c r="C461" s="241"/>
      <c r="D461" s="242" t="s">
        <v>154</v>
      </c>
      <c r="E461" s="243" t="s">
        <v>1</v>
      </c>
      <c r="F461" s="244" t="s">
        <v>383</v>
      </c>
      <c r="G461" s="241"/>
      <c r="H461" s="243" t="s">
        <v>1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0" t="s">
        <v>154</v>
      </c>
      <c r="AU461" s="250" t="s">
        <v>146</v>
      </c>
      <c r="AV461" s="13" t="s">
        <v>81</v>
      </c>
      <c r="AW461" s="13" t="s">
        <v>30</v>
      </c>
      <c r="AX461" s="13" t="s">
        <v>73</v>
      </c>
      <c r="AY461" s="250" t="s">
        <v>137</v>
      </c>
    </row>
    <row r="462" s="14" customFormat="1">
      <c r="A462" s="14"/>
      <c r="B462" s="251"/>
      <c r="C462" s="252"/>
      <c r="D462" s="242" t="s">
        <v>154</v>
      </c>
      <c r="E462" s="253" t="s">
        <v>1</v>
      </c>
      <c r="F462" s="254" t="s">
        <v>425</v>
      </c>
      <c r="G462" s="252"/>
      <c r="H462" s="255">
        <v>2.984</v>
      </c>
      <c r="I462" s="256"/>
      <c r="J462" s="252"/>
      <c r="K462" s="252"/>
      <c r="L462" s="257"/>
      <c r="M462" s="258"/>
      <c r="N462" s="259"/>
      <c r="O462" s="259"/>
      <c r="P462" s="259"/>
      <c r="Q462" s="259"/>
      <c r="R462" s="259"/>
      <c r="S462" s="259"/>
      <c r="T462" s="260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1" t="s">
        <v>154</v>
      </c>
      <c r="AU462" s="261" t="s">
        <v>146</v>
      </c>
      <c r="AV462" s="14" t="s">
        <v>146</v>
      </c>
      <c r="AW462" s="14" t="s">
        <v>30</v>
      </c>
      <c r="AX462" s="14" t="s">
        <v>73</v>
      </c>
      <c r="AY462" s="261" t="s">
        <v>137</v>
      </c>
    </row>
    <row r="463" s="13" customFormat="1">
      <c r="A463" s="13"/>
      <c r="B463" s="240"/>
      <c r="C463" s="241"/>
      <c r="D463" s="242" t="s">
        <v>154</v>
      </c>
      <c r="E463" s="243" t="s">
        <v>1</v>
      </c>
      <c r="F463" s="244" t="s">
        <v>296</v>
      </c>
      <c r="G463" s="241"/>
      <c r="H463" s="243" t="s">
        <v>1</v>
      </c>
      <c r="I463" s="245"/>
      <c r="J463" s="241"/>
      <c r="K463" s="241"/>
      <c r="L463" s="246"/>
      <c r="M463" s="247"/>
      <c r="N463" s="248"/>
      <c r="O463" s="248"/>
      <c r="P463" s="248"/>
      <c r="Q463" s="248"/>
      <c r="R463" s="248"/>
      <c r="S463" s="248"/>
      <c r="T463" s="249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0" t="s">
        <v>154</v>
      </c>
      <c r="AU463" s="250" t="s">
        <v>146</v>
      </c>
      <c r="AV463" s="13" t="s">
        <v>81</v>
      </c>
      <c r="AW463" s="13" t="s">
        <v>30</v>
      </c>
      <c r="AX463" s="13" t="s">
        <v>73</v>
      </c>
      <c r="AY463" s="250" t="s">
        <v>137</v>
      </c>
    </row>
    <row r="464" s="14" customFormat="1">
      <c r="A464" s="14"/>
      <c r="B464" s="251"/>
      <c r="C464" s="252"/>
      <c r="D464" s="242" t="s">
        <v>154</v>
      </c>
      <c r="E464" s="253" t="s">
        <v>1</v>
      </c>
      <c r="F464" s="254" t="s">
        <v>426</v>
      </c>
      <c r="G464" s="252"/>
      <c r="H464" s="255">
        <v>4.8300000000000001</v>
      </c>
      <c r="I464" s="256"/>
      <c r="J464" s="252"/>
      <c r="K464" s="252"/>
      <c r="L464" s="257"/>
      <c r="M464" s="258"/>
      <c r="N464" s="259"/>
      <c r="O464" s="259"/>
      <c r="P464" s="259"/>
      <c r="Q464" s="259"/>
      <c r="R464" s="259"/>
      <c r="S464" s="259"/>
      <c r="T464" s="260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1" t="s">
        <v>154</v>
      </c>
      <c r="AU464" s="261" t="s">
        <v>146</v>
      </c>
      <c r="AV464" s="14" t="s">
        <v>146</v>
      </c>
      <c r="AW464" s="14" t="s">
        <v>30</v>
      </c>
      <c r="AX464" s="14" t="s">
        <v>73</v>
      </c>
      <c r="AY464" s="261" t="s">
        <v>137</v>
      </c>
    </row>
    <row r="465" s="15" customFormat="1">
      <c r="A465" s="15"/>
      <c r="B465" s="262"/>
      <c r="C465" s="263"/>
      <c r="D465" s="242" t="s">
        <v>154</v>
      </c>
      <c r="E465" s="264" t="s">
        <v>1</v>
      </c>
      <c r="F465" s="265" t="s">
        <v>157</v>
      </c>
      <c r="G465" s="263"/>
      <c r="H465" s="266">
        <v>7.8140000000000001</v>
      </c>
      <c r="I465" s="267"/>
      <c r="J465" s="263"/>
      <c r="K465" s="263"/>
      <c r="L465" s="268"/>
      <c r="M465" s="269"/>
      <c r="N465" s="270"/>
      <c r="O465" s="270"/>
      <c r="P465" s="270"/>
      <c r="Q465" s="270"/>
      <c r="R465" s="270"/>
      <c r="S465" s="270"/>
      <c r="T465" s="271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2" t="s">
        <v>154</v>
      </c>
      <c r="AU465" s="272" t="s">
        <v>146</v>
      </c>
      <c r="AV465" s="15" t="s">
        <v>145</v>
      </c>
      <c r="AW465" s="15" t="s">
        <v>30</v>
      </c>
      <c r="AX465" s="15" t="s">
        <v>81</v>
      </c>
      <c r="AY465" s="272" t="s">
        <v>137</v>
      </c>
    </row>
    <row r="466" s="2" customFormat="1" ht="24.15" customHeight="1">
      <c r="A466" s="38"/>
      <c r="B466" s="39"/>
      <c r="C466" s="215" t="s">
        <v>427</v>
      </c>
      <c r="D466" s="215" t="s">
        <v>141</v>
      </c>
      <c r="E466" s="216" t="s">
        <v>428</v>
      </c>
      <c r="F466" s="217" t="s">
        <v>429</v>
      </c>
      <c r="G466" s="218" t="s">
        <v>167</v>
      </c>
      <c r="H466" s="219">
        <v>9.0269999999999992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0.068000000000000005</v>
      </c>
      <c r="T466" s="226">
        <f>S466*H466</f>
        <v>0.61383600000000005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145</v>
      </c>
      <c r="AT466" s="227" t="s">
        <v>141</v>
      </c>
      <c r="AU466" s="227" t="s">
        <v>146</v>
      </c>
      <c r="AY466" s="17" t="s">
        <v>137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146</v>
      </c>
      <c r="BK466" s="228">
        <f>ROUND(I466*H466,2)</f>
        <v>0</v>
      </c>
      <c r="BL466" s="17" t="s">
        <v>145</v>
      </c>
      <c r="BM466" s="227" t="s">
        <v>430</v>
      </c>
    </row>
    <row r="467" s="13" customFormat="1">
      <c r="A467" s="13"/>
      <c r="B467" s="240"/>
      <c r="C467" s="241"/>
      <c r="D467" s="242" t="s">
        <v>154</v>
      </c>
      <c r="E467" s="243" t="s">
        <v>1</v>
      </c>
      <c r="F467" s="244" t="s">
        <v>383</v>
      </c>
      <c r="G467" s="241"/>
      <c r="H467" s="243" t="s">
        <v>1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0" t="s">
        <v>154</v>
      </c>
      <c r="AU467" s="250" t="s">
        <v>146</v>
      </c>
      <c r="AV467" s="13" t="s">
        <v>81</v>
      </c>
      <c r="AW467" s="13" t="s">
        <v>30</v>
      </c>
      <c r="AX467" s="13" t="s">
        <v>73</v>
      </c>
      <c r="AY467" s="250" t="s">
        <v>137</v>
      </c>
    </row>
    <row r="468" s="14" customFormat="1">
      <c r="A468" s="14"/>
      <c r="B468" s="251"/>
      <c r="C468" s="252"/>
      <c r="D468" s="242" t="s">
        <v>154</v>
      </c>
      <c r="E468" s="253" t="s">
        <v>1</v>
      </c>
      <c r="F468" s="254" t="s">
        <v>431</v>
      </c>
      <c r="G468" s="252"/>
      <c r="H468" s="255">
        <v>9.0269999999999992</v>
      </c>
      <c r="I468" s="256"/>
      <c r="J468" s="252"/>
      <c r="K468" s="252"/>
      <c r="L468" s="257"/>
      <c r="M468" s="258"/>
      <c r="N468" s="259"/>
      <c r="O468" s="259"/>
      <c r="P468" s="259"/>
      <c r="Q468" s="259"/>
      <c r="R468" s="259"/>
      <c r="S468" s="259"/>
      <c r="T468" s="260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1" t="s">
        <v>154</v>
      </c>
      <c r="AU468" s="261" t="s">
        <v>146</v>
      </c>
      <c r="AV468" s="14" t="s">
        <v>146</v>
      </c>
      <c r="AW468" s="14" t="s">
        <v>30</v>
      </c>
      <c r="AX468" s="14" t="s">
        <v>73</v>
      </c>
      <c r="AY468" s="261" t="s">
        <v>137</v>
      </c>
    </row>
    <row r="469" s="15" customFormat="1">
      <c r="A469" s="15"/>
      <c r="B469" s="262"/>
      <c r="C469" s="263"/>
      <c r="D469" s="242" t="s">
        <v>154</v>
      </c>
      <c r="E469" s="264" t="s">
        <v>1</v>
      </c>
      <c r="F469" s="265" t="s">
        <v>157</v>
      </c>
      <c r="G469" s="263"/>
      <c r="H469" s="266">
        <v>9.0269999999999992</v>
      </c>
      <c r="I469" s="267"/>
      <c r="J469" s="263"/>
      <c r="K469" s="263"/>
      <c r="L469" s="268"/>
      <c r="M469" s="269"/>
      <c r="N469" s="270"/>
      <c r="O469" s="270"/>
      <c r="P469" s="270"/>
      <c r="Q469" s="270"/>
      <c r="R469" s="270"/>
      <c r="S469" s="270"/>
      <c r="T469" s="271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72" t="s">
        <v>154</v>
      </c>
      <c r="AU469" s="272" t="s">
        <v>146</v>
      </c>
      <c r="AV469" s="15" t="s">
        <v>145</v>
      </c>
      <c r="AW469" s="15" t="s">
        <v>30</v>
      </c>
      <c r="AX469" s="15" t="s">
        <v>81</v>
      </c>
      <c r="AY469" s="272" t="s">
        <v>137</v>
      </c>
    </row>
    <row r="470" s="12" customFormat="1" ht="22.8" customHeight="1">
      <c r="A470" s="12"/>
      <c r="B470" s="199"/>
      <c r="C470" s="200"/>
      <c r="D470" s="201" t="s">
        <v>72</v>
      </c>
      <c r="E470" s="213" t="s">
        <v>432</v>
      </c>
      <c r="F470" s="213" t="s">
        <v>433</v>
      </c>
      <c r="G470" s="200"/>
      <c r="H470" s="200"/>
      <c r="I470" s="203"/>
      <c r="J470" s="214">
        <f>BK470</f>
        <v>0</v>
      </c>
      <c r="K470" s="200"/>
      <c r="L470" s="205"/>
      <c r="M470" s="206"/>
      <c r="N470" s="207"/>
      <c r="O470" s="207"/>
      <c r="P470" s="208">
        <f>SUM(P471:P477)</f>
        <v>0</v>
      </c>
      <c r="Q470" s="207"/>
      <c r="R470" s="208">
        <f>SUM(R471:R477)</f>
        <v>0</v>
      </c>
      <c r="S470" s="207"/>
      <c r="T470" s="209">
        <f>SUM(T471:T477)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10" t="s">
        <v>81</v>
      </c>
      <c r="AT470" s="211" t="s">
        <v>72</v>
      </c>
      <c r="AU470" s="211" t="s">
        <v>81</v>
      </c>
      <c r="AY470" s="210" t="s">
        <v>137</v>
      </c>
      <c r="BK470" s="212">
        <f>SUM(BK471:BK477)</f>
        <v>0</v>
      </c>
    </row>
    <row r="471" s="2" customFormat="1" ht="24.15" customHeight="1">
      <c r="A471" s="38"/>
      <c r="B471" s="39"/>
      <c r="C471" s="215" t="s">
        <v>434</v>
      </c>
      <c r="D471" s="215" t="s">
        <v>141</v>
      </c>
      <c r="E471" s="216" t="s">
        <v>435</v>
      </c>
      <c r="F471" s="217" t="s">
        <v>436</v>
      </c>
      <c r="G471" s="218" t="s">
        <v>144</v>
      </c>
      <c r="H471" s="219">
        <v>6.3380000000000001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145</v>
      </c>
      <c r="AT471" s="227" t="s">
        <v>141</v>
      </c>
      <c r="AU471" s="227" t="s">
        <v>146</v>
      </c>
      <c r="AY471" s="17" t="s">
        <v>137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146</v>
      </c>
      <c r="BK471" s="228">
        <f>ROUND(I471*H471,2)</f>
        <v>0</v>
      </c>
      <c r="BL471" s="17" t="s">
        <v>145</v>
      </c>
      <c r="BM471" s="227" t="s">
        <v>437</v>
      </c>
    </row>
    <row r="472" s="2" customFormat="1" ht="33" customHeight="1">
      <c r="A472" s="38"/>
      <c r="B472" s="39"/>
      <c r="C472" s="215" t="s">
        <v>438</v>
      </c>
      <c r="D472" s="215" t="s">
        <v>141</v>
      </c>
      <c r="E472" s="216" t="s">
        <v>439</v>
      </c>
      <c r="F472" s="217" t="s">
        <v>440</v>
      </c>
      <c r="G472" s="218" t="s">
        <v>144</v>
      </c>
      <c r="H472" s="219">
        <v>158.44999999999999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145</v>
      </c>
      <c r="AT472" s="227" t="s">
        <v>141</v>
      </c>
      <c r="AU472" s="227" t="s">
        <v>146</v>
      </c>
      <c r="AY472" s="17" t="s">
        <v>137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146</v>
      </c>
      <c r="BK472" s="228">
        <f>ROUND(I472*H472,2)</f>
        <v>0</v>
      </c>
      <c r="BL472" s="17" t="s">
        <v>145</v>
      </c>
      <c r="BM472" s="227" t="s">
        <v>441</v>
      </c>
    </row>
    <row r="473" s="14" customFormat="1">
      <c r="A473" s="14"/>
      <c r="B473" s="251"/>
      <c r="C473" s="252"/>
      <c r="D473" s="242" t="s">
        <v>154</v>
      </c>
      <c r="E473" s="252"/>
      <c r="F473" s="254" t="s">
        <v>442</v>
      </c>
      <c r="G473" s="252"/>
      <c r="H473" s="255">
        <v>158.44999999999999</v>
      </c>
      <c r="I473" s="256"/>
      <c r="J473" s="252"/>
      <c r="K473" s="252"/>
      <c r="L473" s="257"/>
      <c r="M473" s="258"/>
      <c r="N473" s="259"/>
      <c r="O473" s="259"/>
      <c r="P473" s="259"/>
      <c r="Q473" s="259"/>
      <c r="R473" s="259"/>
      <c r="S473" s="259"/>
      <c r="T473" s="260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1" t="s">
        <v>154</v>
      </c>
      <c r="AU473" s="261" t="s">
        <v>146</v>
      </c>
      <c r="AV473" s="14" t="s">
        <v>146</v>
      </c>
      <c r="AW473" s="14" t="s">
        <v>4</v>
      </c>
      <c r="AX473" s="14" t="s">
        <v>81</v>
      </c>
      <c r="AY473" s="261" t="s">
        <v>137</v>
      </c>
    </row>
    <row r="474" s="2" customFormat="1" ht="24.15" customHeight="1">
      <c r="A474" s="38"/>
      <c r="B474" s="39"/>
      <c r="C474" s="215" t="s">
        <v>443</v>
      </c>
      <c r="D474" s="215" t="s">
        <v>141</v>
      </c>
      <c r="E474" s="216" t="s">
        <v>444</v>
      </c>
      <c r="F474" s="217" t="s">
        <v>445</v>
      </c>
      <c r="G474" s="218" t="s">
        <v>144</v>
      </c>
      <c r="H474" s="219">
        <v>6.3380000000000001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39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</v>
      </c>
      <c r="T474" s="226">
        <f>S474*H474</f>
        <v>0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145</v>
      </c>
      <c r="AT474" s="227" t="s">
        <v>141</v>
      </c>
      <c r="AU474" s="227" t="s">
        <v>146</v>
      </c>
      <c r="AY474" s="17" t="s">
        <v>137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146</v>
      </c>
      <c r="BK474" s="228">
        <f>ROUND(I474*H474,2)</f>
        <v>0</v>
      </c>
      <c r="BL474" s="17" t="s">
        <v>145</v>
      </c>
      <c r="BM474" s="227" t="s">
        <v>446</v>
      </c>
    </row>
    <row r="475" s="2" customFormat="1" ht="24.15" customHeight="1">
      <c r="A475" s="38"/>
      <c r="B475" s="39"/>
      <c r="C475" s="215" t="s">
        <v>447</v>
      </c>
      <c r="D475" s="215" t="s">
        <v>141</v>
      </c>
      <c r="E475" s="216" t="s">
        <v>448</v>
      </c>
      <c r="F475" s="217" t="s">
        <v>449</v>
      </c>
      <c r="G475" s="218" t="s">
        <v>144</v>
      </c>
      <c r="H475" s="219">
        <v>120.422</v>
      </c>
      <c r="I475" s="220"/>
      <c r="J475" s="221">
        <f>ROUND(I475*H475,2)</f>
        <v>0</v>
      </c>
      <c r="K475" s="222"/>
      <c r="L475" s="44"/>
      <c r="M475" s="223" t="s">
        <v>1</v>
      </c>
      <c r="N475" s="224" t="s">
        <v>39</v>
      </c>
      <c r="O475" s="91"/>
      <c r="P475" s="225">
        <f>O475*H475</f>
        <v>0</v>
      </c>
      <c r="Q475" s="225">
        <v>0</v>
      </c>
      <c r="R475" s="225">
        <f>Q475*H475</f>
        <v>0</v>
      </c>
      <c r="S475" s="225">
        <v>0</v>
      </c>
      <c r="T475" s="226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7" t="s">
        <v>145</v>
      </c>
      <c r="AT475" s="227" t="s">
        <v>141</v>
      </c>
      <c r="AU475" s="227" t="s">
        <v>146</v>
      </c>
      <c r="AY475" s="17" t="s">
        <v>137</v>
      </c>
      <c r="BE475" s="228">
        <f>IF(N475="základní",J475,0)</f>
        <v>0</v>
      </c>
      <c r="BF475" s="228">
        <f>IF(N475="snížená",J475,0)</f>
        <v>0</v>
      </c>
      <c r="BG475" s="228">
        <f>IF(N475="zákl. přenesená",J475,0)</f>
        <v>0</v>
      </c>
      <c r="BH475" s="228">
        <f>IF(N475="sníž. přenesená",J475,0)</f>
        <v>0</v>
      </c>
      <c r="BI475" s="228">
        <f>IF(N475="nulová",J475,0)</f>
        <v>0</v>
      </c>
      <c r="BJ475" s="17" t="s">
        <v>146</v>
      </c>
      <c r="BK475" s="228">
        <f>ROUND(I475*H475,2)</f>
        <v>0</v>
      </c>
      <c r="BL475" s="17" t="s">
        <v>145</v>
      </c>
      <c r="BM475" s="227" t="s">
        <v>450</v>
      </c>
    </row>
    <row r="476" s="14" customFormat="1">
      <c r="A476" s="14"/>
      <c r="B476" s="251"/>
      <c r="C476" s="252"/>
      <c r="D476" s="242" t="s">
        <v>154</v>
      </c>
      <c r="E476" s="252"/>
      <c r="F476" s="254" t="s">
        <v>451</v>
      </c>
      <c r="G476" s="252"/>
      <c r="H476" s="255">
        <v>120.422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1" t="s">
        <v>154</v>
      </c>
      <c r="AU476" s="261" t="s">
        <v>146</v>
      </c>
      <c r="AV476" s="14" t="s">
        <v>146</v>
      </c>
      <c r="AW476" s="14" t="s">
        <v>4</v>
      </c>
      <c r="AX476" s="14" t="s">
        <v>81</v>
      </c>
      <c r="AY476" s="261" t="s">
        <v>137</v>
      </c>
    </row>
    <row r="477" s="2" customFormat="1" ht="33" customHeight="1">
      <c r="A477" s="38"/>
      <c r="B477" s="39"/>
      <c r="C477" s="215" t="s">
        <v>452</v>
      </c>
      <c r="D477" s="215" t="s">
        <v>141</v>
      </c>
      <c r="E477" s="216" t="s">
        <v>453</v>
      </c>
      <c r="F477" s="217" t="s">
        <v>454</v>
      </c>
      <c r="G477" s="218" t="s">
        <v>144</v>
      </c>
      <c r="H477" s="219">
        <v>6.3380000000000001</v>
      </c>
      <c r="I477" s="220"/>
      <c r="J477" s="221">
        <f>ROUND(I477*H477,2)</f>
        <v>0</v>
      </c>
      <c r="K477" s="222"/>
      <c r="L477" s="44"/>
      <c r="M477" s="223" t="s">
        <v>1</v>
      </c>
      <c r="N477" s="224" t="s">
        <v>39</v>
      </c>
      <c r="O477" s="91"/>
      <c r="P477" s="225">
        <f>O477*H477</f>
        <v>0</v>
      </c>
      <c r="Q477" s="225">
        <v>0</v>
      </c>
      <c r="R477" s="225">
        <f>Q477*H477</f>
        <v>0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145</v>
      </c>
      <c r="AT477" s="227" t="s">
        <v>141</v>
      </c>
      <c r="AU477" s="227" t="s">
        <v>146</v>
      </c>
      <c r="AY477" s="17" t="s">
        <v>137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146</v>
      </c>
      <c r="BK477" s="228">
        <f>ROUND(I477*H477,2)</f>
        <v>0</v>
      </c>
      <c r="BL477" s="17" t="s">
        <v>145</v>
      </c>
      <c r="BM477" s="227" t="s">
        <v>455</v>
      </c>
    </row>
    <row r="478" s="12" customFormat="1" ht="22.8" customHeight="1">
      <c r="A478" s="12"/>
      <c r="B478" s="199"/>
      <c r="C478" s="200"/>
      <c r="D478" s="201" t="s">
        <v>72</v>
      </c>
      <c r="E478" s="213" t="s">
        <v>456</v>
      </c>
      <c r="F478" s="213" t="s">
        <v>457</v>
      </c>
      <c r="G478" s="200"/>
      <c r="H478" s="200"/>
      <c r="I478" s="203"/>
      <c r="J478" s="214">
        <f>BK478</f>
        <v>0</v>
      </c>
      <c r="K478" s="200"/>
      <c r="L478" s="205"/>
      <c r="M478" s="206"/>
      <c r="N478" s="207"/>
      <c r="O478" s="207"/>
      <c r="P478" s="208">
        <f>SUM(P479:P481)</f>
        <v>0</v>
      </c>
      <c r="Q478" s="207"/>
      <c r="R478" s="208">
        <f>SUM(R479:R481)</f>
        <v>0</v>
      </c>
      <c r="S478" s="207"/>
      <c r="T478" s="209">
        <f>SUM(T479:T481)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0" t="s">
        <v>81</v>
      </c>
      <c r="AT478" s="211" t="s">
        <v>72</v>
      </c>
      <c r="AU478" s="211" t="s">
        <v>81</v>
      </c>
      <c r="AY478" s="210" t="s">
        <v>137</v>
      </c>
      <c r="BK478" s="212">
        <f>SUM(BK479:BK481)</f>
        <v>0</v>
      </c>
    </row>
    <row r="479" s="2" customFormat="1" ht="24.15" customHeight="1">
      <c r="A479" s="38"/>
      <c r="B479" s="39"/>
      <c r="C479" s="215" t="s">
        <v>458</v>
      </c>
      <c r="D479" s="215" t="s">
        <v>141</v>
      </c>
      <c r="E479" s="216" t="s">
        <v>459</v>
      </c>
      <c r="F479" s="217" t="s">
        <v>460</v>
      </c>
      <c r="G479" s="218" t="s">
        <v>144</v>
      </c>
      <c r="H479" s="219">
        <v>4.0369999999999999</v>
      </c>
      <c r="I479" s="220"/>
      <c r="J479" s="221">
        <f>ROUND(I479*H479,2)</f>
        <v>0</v>
      </c>
      <c r="K479" s="222"/>
      <c r="L479" s="44"/>
      <c r="M479" s="223" t="s">
        <v>1</v>
      </c>
      <c r="N479" s="224" t="s">
        <v>39</v>
      </c>
      <c r="O479" s="91"/>
      <c r="P479" s="225">
        <f>O479*H479</f>
        <v>0</v>
      </c>
      <c r="Q479" s="225">
        <v>0</v>
      </c>
      <c r="R479" s="225">
        <f>Q479*H479</f>
        <v>0</v>
      </c>
      <c r="S479" s="225">
        <v>0</v>
      </c>
      <c r="T479" s="226">
        <f>S479*H479</f>
        <v>0</v>
      </c>
      <c r="U479" s="38"/>
      <c r="V479" s="38"/>
      <c r="W479" s="38"/>
      <c r="X479" s="38"/>
      <c r="Y479" s="38"/>
      <c r="Z479" s="38"/>
      <c r="AA479" s="38"/>
      <c r="AB479" s="38"/>
      <c r="AC479" s="38"/>
      <c r="AD479" s="38"/>
      <c r="AE479" s="38"/>
      <c r="AR479" s="227" t="s">
        <v>145</v>
      </c>
      <c r="AT479" s="227" t="s">
        <v>141</v>
      </c>
      <c r="AU479" s="227" t="s">
        <v>146</v>
      </c>
      <c r="AY479" s="17" t="s">
        <v>137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146</v>
      </c>
      <c r="BK479" s="228">
        <f>ROUND(I479*H479,2)</f>
        <v>0</v>
      </c>
      <c r="BL479" s="17" t="s">
        <v>145</v>
      </c>
      <c r="BM479" s="227" t="s">
        <v>461</v>
      </c>
    </row>
    <row r="480" s="2" customFormat="1" ht="24.15" customHeight="1">
      <c r="A480" s="38"/>
      <c r="B480" s="39"/>
      <c r="C480" s="215" t="s">
        <v>462</v>
      </c>
      <c r="D480" s="215" t="s">
        <v>141</v>
      </c>
      <c r="E480" s="216" t="s">
        <v>463</v>
      </c>
      <c r="F480" s="217" t="s">
        <v>464</v>
      </c>
      <c r="G480" s="218" t="s">
        <v>144</v>
      </c>
      <c r="H480" s="219">
        <v>8.0739999999999998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145</v>
      </c>
      <c r="AT480" s="227" t="s">
        <v>141</v>
      </c>
      <c r="AU480" s="227" t="s">
        <v>146</v>
      </c>
      <c r="AY480" s="17" t="s">
        <v>137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146</v>
      </c>
      <c r="BK480" s="228">
        <f>ROUND(I480*H480,2)</f>
        <v>0</v>
      </c>
      <c r="BL480" s="17" t="s">
        <v>145</v>
      </c>
      <c r="BM480" s="227" t="s">
        <v>465</v>
      </c>
    </row>
    <row r="481" s="14" customFormat="1">
      <c r="A481" s="14"/>
      <c r="B481" s="251"/>
      <c r="C481" s="252"/>
      <c r="D481" s="242" t="s">
        <v>154</v>
      </c>
      <c r="E481" s="252"/>
      <c r="F481" s="254" t="s">
        <v>466</v>
      </c>
      <c r="G481" s="252"/>
      <c r="H481" s="255">
        <v>8.0739999999999998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1" t="s">
        <v>154</v>
      </c>
      <c r="AU481" s="261" t="s">
        <v>146</v>
      </c>
      <c r="AV481" s="14" t="s">
        <v>146</v>
      </c>
      <c r="AW481" s="14" t="s">
        <v>4</v>
      </c>
      <c r="AX481" s="14" t="s">
        <v>81</v>
      </c>
      <c r="AY481" s="261" t="s">
        <v>137</v>
      </c>
    </row>
    <row r="482" s="12" customFormat="1" ht="25.92" customHeight="1">
      <c r="A482" s="12"/>
      <c r="B482" s="199"/>
      <c r="C482" s="200"/>
      <c r="D482" s="201" t="s">
        <v>72</v>
      </c>
      <c r="E482" s="202" t="s">
        <v>467</v>
      </c>
      <c r="F482" s="202" t="s">
        <v>468</v>
      </c>
      <c r="G482" s="200"/>
      <c r="H482" s="200"/>
      <c r="I482" s="203"/>
      <c r="J482" s="204">
        <f>BK482</f>
        <v>0</v>
      </c>
      <c r="K482" s="200"/>
      <c r="L482" s="205"/>
      <c r="M482" s="206"/>
      <c r="N482" s="207"/>
      <c r="O482" s="207"/>
      <c r="P482" s="208">
        <f>P483+P506+P578+P662+P677+P749+P765+P776+P851+P1133+P1170+P1185+P1258+P1262+P1319+P1398+P1482+P1556+P1747+P2001</f>
        <v>0</v>
      </c>
      <c r="Q482" s="207"/>
      <c r="R482" s="208">
        <f>R483+R506+R578+R662+R677+R749+R765+R776+R851+R1133+R1170+R1185+R1258+R1262+R1319+R1398+R1482+R1556+R1747+R2001</f>
        <v>2.2925869299999997</v>
      </c>
      <c r="S482" s="207"/>
      <c r="T482" s="209">
        <f>T483+T506+T578+T662+T677+T749+T765+T776+T851+T1133+T1170+T1185+T1258+T1262+T1319+T1398+T1482+T1556+T1747+T2001</f>
        <v>2.02139282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0" t="s">
        <v>146</v>
      </c>
      <c r="AT482" s="211" t="s">
        <v>72</v>
      </c>
      <c r="AU482" s="211" t="s">
        <v>73</v>
      </c>
      <c r="AY482" s="210" t="s">
        <v>137</v>
      </c>
      <c r="BK482" s="212">
        <f>BK483+BK506+BK578+BK662+BK677+BK749+BK765+BK776+BK851+BK1133+BK1170+BK1185+BK1258+BK1262+BK1319+BK1398+BK1482+BK1556+BK1747+BK2001</f>
        <v>0</v>
      </c>
    </row>
    <row r="483" s="12" customFormat="1" ht="22.8" customHeight="1">
      <c r="A483" s="12"/>
      <c r="B483" s="199"/>
      <c r="C483" s="200"/>
      <c r="D483" s="201" t="s">
        <v>72</v>
      </c>
      <c r="E483" s="213" t="s">
        <v>469</v>
      </c>
      <c r="F483" s="213" t="s">
        <v>470</v>
      </c>
      <c r="G483" s="200"/>
      <c r="H483" s="200"/>
      <c r="I483" s="203"/>
      <c r="J483" s="214">
        <f>BK483</f>
        <v>0</v>
      </c>
      <c r="K483" s="200"/>
      <c r="L483" s="205"/>
      <c r="M483" s="206"/>
      <c r="N483" s="207"/>
      <c r="O483" s="207"/>
      <c r="P483" s="208">
        <f>SUM(P484:P505)</f>
        <v>0</v>
      </c>
      <c r="Q483" s="207"/>
      <c r="R483" s="208">
        <f>SUM(R484:R505)</f>
        <v>0.034813549999999999</v>
      </c>
      <c r="S483" s="207"/>
      <c r="T483" s="209">
        <f>SUM(T484:T505)</f>
        <v>0</v>
      </c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R483" s="210" t="s">
        <v>146</v>
      </c>
      <c r="AT483" s="211" t="s">
        <v>72</v>
      </c>
      <c r="AU483" s="211" t="s">
        <v>81</v>
      </c>
      <c r="AY483" s="210" t="s">
        <v>137</v>
      </c>
      <c r="BK483" s="212">
        <f>SUM(BK484:BK505)</f>
        <v>0</v>
      </c>
    </row>
    <row r="484" s="2" customFormat="1" ht="24.15" customHeight="1">
      <c r="A484" s="38"/>
      <c r="B484" s="39"/>
      <c r="C484" s="215" t="s">
        <v>471</v>
      </c>
      <c r="D484" s="215" t="s">
        <v>141</v>
      </c>
      <c r="E484" s="216" t="s">
        <v>472</v>
      </c>
      <c r="F484" s="217" t="s">
        <v>473</v>
      </c>
      <c r="G484" s="218" t="s">
        <v>243</v>
      </c>
      <c r="H484" s="219">
        <v>6.6680000000000001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</v>
      </c>
      <c r="R484" s="225">
        <f>Q484*H484</f>
        <v>0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474</v>
      </c>
      <c r="AT484" s="227" t="s">
        <v>141</v>
      </c>
      <c r="AU484" s="227" t="s">
        <v>146</v>
      </c>
      <c r="AY484" s="17" t="s">
        <v>137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146</v>
      </c>
      <c r="BK484" s="228">
        <f>ROUND(I484*H484,2)</f>
        <v>0</v>
      </c>
      <c r="BL484" s="17" t="s">
        <v>474</v>
      </c>
      <c r="BM484" s="227" t="s">
        <v>475</v>
      </c>
    </row>
    <row r="485" s="13" customFormat="1">
      <c r="A485" s="13"/>
      <c r="B485" s="240"/>
      <c r="C485" s="241"/>
      <c r="D485" s="242" t="s">
        <v>154</v>
      </c>
      <c r="E485" s="243" t="s">
        <v>1</v>
      </c>
      <c r="F485" s="244" t="s">
        <v>294</v>
      </c>
      <c r="G485" s="241"/>
      <c r="H485" s="243" t="s">
        <v>1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0" t="s">
        <v>154</v>
      </c>
      <c r="AU485" s="250" t="s">
        <v>146</v>
      </c>
      <c r="AV485" s="13" t="s">
        <v>81</v>
      </c>
      <c r="AW485" s="13" t="s">
        <v>30</v>
      </c>
      <c r="AX485" s="13" t="s">
        <v>73</v>
      </c>
      <c r="AY485" s="250" t="s">
        <v>137</v>
      </c>
    </row>
    <row r="486" s="14" customFormat="1">
      <c r="A486" s="14"/>
      <c r="B486" s="251"/>
      <c r="C486" s="252"/>
      <c r="D486" s="242" t="s">
        <v>154</v>
      </c>
      <c r="E486" s="253" t="s">
        <v>1</v>
      </c>
      <c r="F486" s="254" t="s">
        <v>476</v>
      </c>
      <c r="G486" s="252"/>
      <c r="H486" s="255">
        <v>6.6680000000000001</v>
      </c>
      <c r="I486" s="256"/>
      <c r="J486" s="252"/>
      <c r="K486" s="252"/>
      <c r="L486" s="257"/>
      <c r="M486" s="258"/>
      <c r="N486" s="259"/>
      <c r="O486" s="259"/>
      <c r="P486" s="259"/>
      <c r="Q486" s="259"/>
      <c r="R486" s="259"/>
      <c r="S486" s="259"/>
      <c r="T486" s="260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1" t="s">
        <v>154</v>
      </c>
      <c r="AU486" s="261" t="s">
        <v>146</v>
      </c>
      <c r="AV486" s="14" t="s">
        <v>146</v>
      </c>
      <c r="AW486" s="14" t="s">
        <v>30</v>
      </c>
      <c r="AX486" s="14" t="s">
        <v>73</v>
      </c>
      <c r="AY486" s="261" t="s">
        <v>137</v>
      </c>
    </row>
    <row r="487" s="15" customFormat="1">
      <c r="A487" s="15"/>
      <c r="B487" s="262"/>
      <c r="C487" s="263"/>
      <c r="D487" s="242" t="s">
        <v>154</v>
      </c>
      <c r="E487" s="264" t="s">
        <v>1</v>
      </c>
      <c r="F487" s="265" t="s">
        <v>157</v>
      </c>
      <c r="G487" s="263"/>
      <c r="H487" s="266">
        <v>6.6680000000000001</v>
      </c>
      <c r="I487" s="267"/>
      <c r="J487" s="263"/>
      <c r="K487" s="263"/>
      <c r="L487" s="268"/>
      <c r="M487" s="269"/>
      <c r="N487" s="270"/>
      <c r="O487" s="270"/>
      <c r="P487" s="270"/>
      <c r="Q487" s="270"/>
      <c r="R487" s="270"/>
      <c r="S487" s="270"/>
      <c r="T487" s="271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72" t="s">
        <v>154</v>
      </c>
      <c r="AU487" s="272" t="s">
        <v>146</v>
      </c>
      <c r="AV487" s="15" t="s">
        <v>145</v>
      </c>
      <c r="AW487" s="15" t="s">
        <v>30</v>
      </c>
      <c r="AX487" s="15" t="s">
        <v>81</v>
      </c>
      <c r="AY487" s="272" t="s">
        <v>137</v>
      </c>
    </row>
    <row r="488" s="2" customFormat="1" ht="16.5" customHeight="1">
      <c r="A488" s="38"/>
      <c r="B488" s="39"/>
      <c r="C488" s="229" t="s">
        <v>477</v>
      </c>
      <c r="D488" s="229" t="s">
        <v>149</v>
      </c>
      <c r="E488" s="230" t="s">
        <v>478</v>
      </c>
      <c r="F488" s="231" t="s">
        <v>479</v>
      </c>
      <c r="G488" s="232" t="s">
        <v>243</v>
      </c>
      <c r="H488" s="233">
        <v>7.335</v>
      </c>
      <c r="I488" s="234"/>
      <c r="J488" s="235">
        <f>ROUND(I488*H488,2)</f>
        <v>0</v>
      </c>
      <c r="K488" s="236"/>
      <c r="L488" s="237"/>
      <c r="M488" s="238" t="s">
        <v>1</v>
      </c>
      <c r="N488" s="239" t="s">
        <v>39</v>
      </c>
      <c r="O488" s="91"/>
      <c r="P488" s="225">
        <f>O488*H488</f>
        <v>0</v>
      </c>
      <c r="Q488" s="225">
        <v>3.0000000000000001E-05</v>
      </c>
      <c r="R488" s="225">
        <f>Q488*H488</f>
        <v>0.00022005000000000001</v>
      </c>
      <c r="S488" s="225">
        <v>0</v>
      </c>
      <c r="T488" s="226">
        <f>S488*H488</f>
        <v>0</v>
      </c>
      <c r="U488" s="38"/>
      <c r="V488" s="38"/>
      <c r="W488" s="38"/>
      <c r="X488" s="38"/>
      <c r="Y488" s="38"/>
      <c r="Z488" s="38"/>
      <c r="AA488" s="38"/>
      <c r="AB488" s="38"/>
      <c r="AC488" s="38"/>
      <c r="AD488" s="38"/>
      <c r="AE488" s="38"/>
      <c r="AR488" s="227" t="s">
        <v>297</v>
      </c>
      <c r="AT488" s="227" t="s">
        <v>149</v>
      </c>
      <c r="AU488" s="227" t="s">
        <v>146</v>
      </c>
      <c r="AY488" s="17" t="s">
        <v>137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17" t="s">
        <v>146</v>
      </c>
      <c r="BK488" s="228">
        <f>ROUND(I488*H488,2)</f>
        <v>0</v>
      </c>
      <c r="BL488" s="17" t="s">
        <v>474</v>
      </c>
      <c r="BM488" s="227" t="s">
        <v>480</v>
      </c>
    </row>
    <row r="489" s="14" customFormat="1">
      <c r="A489" s="14"/>
      <c r="B489" s="251"/>
      <c r="C489" s="252"/>
      <c r="D489" s="242" t="s">
        <v>154</v>
      </c>
      <c r="E489" s="253" t="s">
        <v>1</v>
      </c>
      <c r="F489" s="254" t="s">
        <v>481</v>
      </c>
      <c r="G489" s="252"/>
      <c r="H489" s="255">
        <v>6.6680000000000001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61" t="s">
        <v>154</v>
      </c>
      <c r="AU489" s="261" t="s">
        <v>146</v>
      </c>
      <c r="AV489" s="14" t="s">
        <v>146</v>
      </c>
      <c r="AW489" s="14" t="s">
        <v>30</v>
      </c>
      <c r="AX489" s="14" t="s">
        <v>81</v>
      </c>
      <c r="AY489" s="261" t="s">
        <v>137</v>
      </c>
    </row>
    <row r="490" s="14" customFormat="1">
      <c r="A490" s="14"/>
      <c r="B490" s="251"/>
      <c r="C490" s="252"/>
      <c r="D490" s="242" t="s">
        <v>154</v>
      </c>
      <c r="E490" s="252"/>
      <c r="F490" s="254" t="s">
        <v>482</v>
      </c>
      <c r="G490" s="252"/>
      <c r="H490" s="255">
        <v>7.335</v>
      </c>
      <c r="I490" s="256"/>
      <c r="J490" s="252"/>
      <c r="K490" s="252"/>
      <c r="L490" s="257"/>
      <c r="M490" s="258"/>
      <c r="N490" s="259"/>
      <c r="O490" s="259"/>
      <c r="P490" s="259"/>
      <c r="Q490" s="259"/>
      <c r="R490" s="259"/>
      <c r="S490" s="259"/>
      <c r="T490" s="260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1" t="s">
        <v>154</v>
      </c>
      <c r="AU490" s="261" t="s">
        <v>146</v>
      </c>
      <c r="AV490" s="14" t="s">
        <v>146</v>
      </c>
      <c r="AW490" s="14" t="s">
        <v>4</v>
      </c>
      <c r="AX490" s="14" t="s">
        <v>81</v>
      </c>
      <c r="AY490" s="261" t="s">
        <v>137</v>
      </c>
    </row>
    <row r="491" s="2" customFormat="1" ht="24.15" customHeight="1">
      <c r="A491" s="38"/>
      <c r="B491" s="39"/>
      <c r="C491" s="215" t="s">
        <v>483</v>
      </c>
      <c r="D491" s="215" t="s">
        <v>141</v>
      </c>
      <c r="E491" s="216" t="s">
        <v>484</v>
      </c>
      <c r="F491" s="217" t="s">
        <v>485</v>
      </c>
      <c r="G491" s="218" t="s">
        <v>160</v>
      </c>
      <c r="H491" s="219">
        <v>5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474</v>
      </c>
      <c r="AT491" s="227" t="s">
        <v>141</v>
      </c>
      <c r="AU491" s="227" t="s">
        <v>146</v>
      </c>
      <c r="AY491" s="17" t="s">
        <v>137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146</v>
      </c>
      <c r="BK491" s="228">
        <f>ROUND(I491*H491,2)</f>
        <v>0</v>
      </c>
      <c r="BL491" s="17" t="s">
        <v>474</v>
      </c>
      <c r="BM491" s="227" t="s">
        <v>486</v>
      </c>
    </row>
    <row r="492" s="14" customFormat="1">
      <c r="A492" s="14"/>
      <c r="B492" s="251"/>
      <c r="C492" s="252"/>
      <c r="D492" s="242" t="s">
        <v>154</v>
      </c>
      <c r="E492" s="253" t="s">
        <v>1</v>
      </c>
      <c r="F492" s="254" t="s">
        <v>303</v>
      </c>
      <c r="G492" s="252"/>
      <c r="H492" s="255">
        <v>5</v>
      </c>
      <c r="I492" s="256"/>
      <c r="J492" s="252"/>
      <c r="K492" s="252"/>
      <c r="L492" s="257"/>
      <c r="M492" s="258"/>
      <c r="N492" s="259"/>
      <c r="O492" s="259"/>
      <c r="P492" s="259"/>
      <c r="Q492" s="259"/>
      <c r="R492" s="259"/>
      <c r="S492" s="259"/>
      <c r="T492" s="260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1" t="s">
        <v>154</v>
      </c>
      <c r="AU492" s="261" t="s">
        <v>146</v>
      </c>
      <c r="AV492" s="14" t="s">
        <v>146</v>
      </c>
      <c r="AW492" s="14" t="s">
        <v>30</v>
      </c>
      <c r="AX492" s="14" t="s">
        <v>81</v>
      </c>
      <c r="AY492" s="261" t="s">
        <v>137</v>
      </c>
    </row>
    <row r="493" s="2" customFormat="1" ht="16.5" customHeight="1">
      <c r="A493" s="38"/>
      <c r="B493" s="39"/>
      <c r="C493" s="229" t="s">
        <v>487</v>
      </c>
      <c r="D493" s="229" t="s">
        <v>149</v>
      </c>
      <c r="E493" s="230" t="s">
        <v>488</v>
      </c>
      <c r="F493" s="231" t="s">
        <v>489</v>
      </c>
      <c r="G493" s="232" t="s">
        <v>160</v>
      </c>
      <c r="H493" s="233">
        <v>5</v>
      </c>
      <c r="I493" s="234"/>
      <c r="J493" s="235">
        <f>ROUND(I493*H493,2)</f>
        <v>0</v>
      </c>
      <c r="K493" s="236"/>
      <c r="L493" s="237"/>
      <c r="M493" s="238" t="s">
        <v>1</v>
      </c>
      <c r="N493" s="239" t="s">
        <v>39</v>
      </c>
      <c r="O493" s="91"/>
      <c r="P493" s="225">
        <f>O493*H493</f>
        <v>0</v>
      </c>
      <c r="Q493" s="225">
        <v>4.0000000000000003E-05</v>
      </c>
      <c r="R493" s="225">
        <f>Q493*H493</f>
        <v>0.00020000000000000001</v>
      </c>
      <c r="S493" s="225">
        <v>0</v>
      </c>
      <c r="T493" s="226">
        <f>S493*H493</f>
        <v>0</v>
      </c>
      <c r="U493" s="38"/>
      <c r="V493" s="38"/>
      <c r="W493" s="38"/>
      <c r="X493" s="38"/>
      <c r="Y493" s="38"/>
      <c r="Z493" s="38"/>
      <c r="AA493" s="38"/>
      <c r="AB493" s="38"/>
      <c r="AC493" s="38"/>
      <c r="AD493" s="38"/>
      <c r="AE493" s="38"/>
      <c r="AR493" s="227" t="s">
        <v>297</v>
      </c>
      <c r="AT493" s="227" t="s">
        <v>149</v>
      </c>
      <c r="AU493" s="227" t="s">
        <v>146</v>
      </c>
      <c r="AY493" s="17" t="s">
        <v>137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146</v>
      </c>
      <c r="BK493" s="228">
        <f>ROUND(I493*H493,2)</f>
        <v>0</v>
      </c>
      <c r="BL493" s="17" t="s">
        <v>474</v>
      </c>
      <c r="BM493" s="227" t="s">
        <v>490</v>
      </c>
    </row>
    <row r="494" s="14" customFormat="1">
      <c r="A494" s="14"/>
      <c r="B494" s="251"/>
      <c r="C494" s="252"/>
      <c r="D494" s="242" t="s">
        <v>154</v>
      </c>
      <c r="E494" s="253" t="s">
        <v>1</v>
      </c>
      <c r="F494" s="254" t="s">
        <v>303</v>
      </c>
      <c r="G494" s="252"/>
      <c r="H494" s="255">
        <v>5</v>
      </c>
      <c r="I494" s="256"/>
      <c r="J494" s="252"/>
      <c r="K494" s="252"/>
      <c r="L494" s="257"/>
      <c r="M494" s="258"/>
      <c r="N494" s="259"/>
      <c r="O494" s="259"/>
      <c r="P494" s="259"/>
      <c r="Q494" s="259"/>
      <c r="R494" s="259"/>
      <c r="S494" s="259"/>
      <c r="T494" s="260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1" t="s">
        <v>154</v>
      </c>
      <c r="AU494" s="261" t="s">
        <v>146</v>
      </c>
      <c r="AV494" s="14" t="s">
        <v>146</v>
      </c>
      <c r="AW494" s="14" t="s">
        <v>30</v>
      </c>
      <c r="AX494" s="14" t="s">
        <v>81</v>
      </c>
      <c r="AY494" s="261" t="s">
        <v>137</v>
      </c>
    </row>
    <row r="495" s="2" customFormat="1" ht="33" customHeight="1">
      <c r="A495" s="38"/>
      <c r="B495" s="39"/>
      <c r="C495" s="215" t="s">
        <v>491</v>
      </c>
      <c r="D495" s="215" t="s">
        <v>141</v>
      </c>
      <c r="E495" s="216" t="s">
        <v>492</v>
      </c>
      <c r="F495" s="217" t="s">
        <v>493</v>
      </c>
      <c r="G495" s="218" t="s">
        <v>167</v>
      </c>
      <c r="H495" s="219">
        <v>2.7759999999999998</v>
      </c>
      <c r="I495" s="220"/>
      <c r="J495" s="221">
        <f>ROUND(I495*H495,2)</f>
        <v>0</v>
      </c>
      <c r="K495" s="222"/>
      <c r="L495" s="44"/>
      <c r="M495" s="223" t="s">
        <v>1</v>
      </c>
      <c r="N495" s="224" t="s">
        <v>39</v>
      </c>
      <c r="O495" s="91"/>
      <c r="P495" s="225">
        <f>O495*H495</f>
        <v>0</v>
      </c>
      <c r="Q495" s="225">
        <v>0.0044999999999999997</v>
      </c>
      <c r="R495" s="225">
        <f>Q495*H495</f>
        <v>0.012491999999999998</v>
      </c>
      <c r="S495" s="225">
        <v>0</v>
      </c>
      <c r="T495" s="226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27" t="s">
        <v>474</v>
      </c>
      <c r="AT495" s="227" t="s">
        <v>141</v>
      </c>
      <c r="AU495" s="227" t="s">
        <v>146</v>
      </c>
      <c r="AY495" s="17" t="s">
        <v>137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146</v>
      </c>
      <c r="BK495" s="228">
        <f>ROUND(I495*H495,2)</f>
        <v>0</v>
      </c>
      <c r="BL495" s="17" t="s">
        <v>474</v>
      </c>
      <c r="BM495" s="227" t="s">
        <v>494</v>
      </c>
    </row>
    <row r="496" s="13" customFormat="1">
      <c r="A496" s="13"/>
      <c r="B496" s="240"/>
      <c r="C496" s="241"/>
      <c r="D496" s="242" t="s">
        <v>154</v>
      </c>
      <c r="E496" s="243" t="s">
        <v>1</v>
      </c>
      <c r="F496" s="244" t="s">
        <v>294</v>
      </c>
      <c r="G496" s="241"/>
      <c r="H496" s="243" t="s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0" t="s">
        <v>154</v>
      </c>
      <c r="AU496" s="250" t="s">
        <v>146</v>
      </c>
      <c r="AV496" s="13" t="s">
        <v>81</v>
      </c>
      <c r="AW496" s="13" t="s">
        <v>30</v>
      </c>
      <c r="AX496" s="13" t="s">
        <v>73</v>
      </c>
      <c r="AY496" s="250" t="s">
        <v>137</v>
      </c>
    </row>
    <row r="497" s="14" customFormat="1">
      <c r="A497" s="14"/>
      <c r="B497" s="251"/>
      <c r="C497" s="252"/>
      <c r="D497" s="242" t="s">
        <v>154</v>
      </c>
      <c r="E497" s="253" t="s">
        <v>1</v>
      </c>
      <c r="F497" s="254" t="s">
        <v>183</v>
      </c>
      <c r="G497" s="252"/>
      <c r="H497" s="255">
        <v>2.7759999999999998</v>
      </c>
      <c r="I497" s="256"/>
      <c r="J497" s="252"/>
      <c r="K497" s="252"/>
      <c r="L497" s="257"/>
      <c r="M497" s="258"/>
      <c r="N497" s="259"/>
      <c r="O497" s="259"/>
      <c r="P497" s="259"/>
      <c r="Q497" s="259"/>
      <c r="R497" s="259"/>
      <c r="S497" s="259"/>
      <c r="T497" s="260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1" t="s">
        <v>154</v>
      </c>
      <c r="AU497" s="261" t="s">
        <v>146</v>
      </c>
      <c r="AV497" s="14" t="s">
        <v>146</v>
      </c>
      <c r="AW497" s="14" t="s">
        <v>30</v>
      </c>
      <c r="AX497" s="14" t="s">
        <v>73</v>
      </c>
      <c r="AY497" s="261" t="s">
        <v>137</v>
      </c>
    </row>
    <row r="498" s="15" customFormat="1">
      <c r="A498" s="15"/>
      <c r="B498" s="262"/>
      <c r="C498" s="263"/>
      <c r="D498" s="242" t="s">
        <v>154</v>
      </c>
      <c r="E498" s="264" t="s">
        <v>1</v>
      </c>
      <c r="F498" s="265" t="s">
        <v>157</v>
      </c>
      <c r="G498" s="263"/>
      <c r="H498" s="266">
        <v>2.7759999999999998</v>
      </c>
      <c r="I498" s="267"/>
      <c r="J498" s="263"/>
      <c r="K498" s="263"/>
      <c r="L498" s="268"/>
      <c r="M498" s="269"/>
      <c r="N498" s="270"/>
      <c r="O498" s="270"/>
      <c r="P498" s="270"/>
      <c r="Q498" s="270"/>
      <c r="R498" s="270"/>
      <c r="S498" s="270"/>
      <c r="T498" s="271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72" t="s">
        <v>154</v>
      </c>
      <c r="AU498" s="272" t="s">
        <v>146</v>
      </c>
      <c r="AV498" s="15" t="s">
        <v>145</v>
      </c>
      <c r="AW498" s="15" t="s">
        <v>30</v>
      </c>
      <c r="AX498" s="15" t="s">
        <v>81</v>
      </c>
      <c r="AY498" s="272" t="s">
        <v>137</v>
      </c>
    </row>
    <row r="499" s="2" customFormat="1" ht="24.15" customHeight="1">
      <c r="A499" s="38"/>
      <c r="B499" s="39"/>
      <c r="C499" s="215" t="s">
        <v>495</v>
      </c>
      <c r="D499" s="215" t="s">
        <v>141</v>
      </c>
      <c r="E499" s="216" t="s">
        <v>496</v>
      </c>
      <c r="F499" s="217" t="s">
        <v>497</v>
      </c>
      <c r="G499" s="218" t="s">
        <v>167</v>
      </c>
      <c r="H499" s="219">
        <v>4.867</v>
      </c>
      <c r="I499" s="220"/>
      <c r="J499" s="221">
        <f>ROUND(I499*H499,2)</f>
        <v>0</v>
      </c>
      <c r="K499" s="222"/>
      <c r="L499" s="44"/>
      <c r="M499" s="223" t="s">
        <v>1</v>
      </c>
      <c r="N499" s="224" t="s">
        <v>39</v>
      </c>
      <c r="O499" s="91"/>
      <c r="P499" s="225">
        <f>O499*H499</f>
        <v>0</v>
      </c>
      <c r="Q499" s="225">
        <v>0.0044999999999999997</v>
      </c>
      <c r="R499" s="225">
        <f>Q499*H499</f>
        <v>0.021901499999999997</v>
      </c>
      <c r="S499" s="225">
        <v>0</v>
      </c>
      <c r="T499" s="226">
        <f>S499*H499</f>
        <v>0</v>
      </c>
      <c r="U499" s="38"/>
      <c r="V499" s="38"/>
      <c r="W499" s="38"/>
      <c r="X499" s="38"/>
      <c r="Y499" s="38"/>
      <c r="Z499" s="38"/>
      <c r="AA499" s="38"/>
      <c r="AB499" s="38"/>
      <c r="AC499" s="38"/>
      <c r="AD499" s="38"/>
      <c r="AE499" s="38"/>
      <c r="AR499" s="227" t="s">
        <v>474</v>
      </c>
      <c r="AT499" s="227" t="s">
        <v>141</v>
      </c>
      <c r="AU499" s="227" t="s">
        <v>146</v>
      </c>
      <c r="AY499" s="17" t="s">
        <v>137</v>
      </c>
      <c r="BE499" s="228">
        <f>IF(N499="základní",J499,0)</f>
        <v>0</v>
      </c>
      <c r="BF499" s="228">
        <f>IF(N499="snížená",J499,0)</f>
        <v>0</v>
      </c>
      <c r="BG499" s="228">
        <f>IF(N499="zákl. přenesená",J499,0)</f>
        <v>0</v>
      </c>
      <c r="BH499" s="228">
        <f>IF(N499="sníž. přenesená",J499,0)</f>
        <v>0</v>
      </c>
      <c r="BI499" s="228">
        <f>IF(N499="nulová",J499,0)</f>
        <v>0</v>
      </c>
      <c r="BJ499" s="17" t="s">
        <v>146</v>
      </c>
      <c r="BK499" s="228">
        <f>ROUND(I499*H499,2)</f>
        <v>0</v>
      </c>
      <c r="BL499" s="17" t="s">
        <v>474</v>
      </c>
      <c r="BM499" s="227" t="s">
        <v>498</v>
      </c>
    </row>
    <row r="500" s="13" customFormat="1">
      <c r="A500" s="13"/>
      <c r="B500" s="240"/>
      <c r="C500" s="241"/>
      <c r="D500" s="242" t="s">
        <v>154</v>
      </c>
      <c r="E500" s="243" t="s">
        <v>1</v>
      </c>
      <c r="F500" s="244" t="s">
        <v>499</v>
      </c>
      <c r="G500" s="241"/>
      <c r="H500" s="243" t="s">
        <v>1</v>
      </c>
      <c r="I500" s="245"/>
      <c r="J500" s="241"/>
      <c r="K500" s="241"/>
      <c r="L500" s="246"/>
      <c r="M500" s="247"/>
      <c r="N500" s="248"/>
      <c r="O500" s="248"/>
      <c r="P500" s="248"/>
      <c r="Q500" s="248"/>
      <c r="R500" s="248"/>
      <c r="S500" s="248"/>
      <c r="T500" s="249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0" t="s">
        <v>154</v>
      </c>
      <c r="AU500" s="250" t="s">
        <v>146</v>
      </c>
      <c r="AV500" s="13" t="s">
        <v>81</v>
      </c>
      <c r="AW500" s="13" t="s">
        <v>30</v>
      </c>
      <c r="AX500" s="13" t="s">
        <v>73</v>
      </c>
      <c r="AY500" s="250" t="s">
        <v>137</v>
      </c>
    </row>
    <row r="501" s="14" customFormat="1">
      <c r="A501" s="14"/>
      <c r="B501" s="251"/>
      <c r="C501" s="252"/>
      <c r="D501" s="242" t="s">
        <v>154</v>
      </c>
      <c r="E501" s="253" t="s">
        <v>1</v>
      </c>
      <c r="F501" s="254" t="s">
        <v>500</v>
      </c>
      <c r="G501" s="252"/>
      <c r="H501" s="255">
        <v>4.867</v>
      </c>
      <c r="I501" s="256"/>
      <c r="J501" s="252"/>
      <c r="K501" s="252"/>
      <c r="L501" s="257"/>
      <c r="M501" s="258"/>
      <c r="N501" s="259"/>
      <c r="O501" s="259"/>
      <c r="P501" s="259"/>
      <c r="Q501" s="259"/>
      <c r="R501" s="259"/>
      <c r="S501" s="259"/>
      <c r="T501" s="260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1" t="s">
        <v>154</v>
      </c>
      <c r="AU501" s="261" t="s">
        <v>146</v>
      </c>
      <c r="AV501" s="14" t="s">
        <v>146</v>
      </c>
      <c r="AW501" s="14" t="s">
        <v>30</v>
      </c>
      <c r="AX501" s="14" t="s">
        <v>73</v>
      </c>
      <c r="AY501" s="261" t="s">
        <v>137</v>
      </c>
    </row>
    <row r="502" s="15" customFormat="1">
      <c r="A502" s="15"/>
      <c r="B502" s="262"/>
      <c r="C502" s="263"/>
      <c r="D502" s="242" t="s">
        <v>154</v>
      </c>
      <c r="E502" s="264" t="s">
        <v>1</v>
      </c>
      <c r="F502" s="265" t="s">
        <v>157</v>
      </c>
      <c r="G502" s="263"/>
      <c r="H502" s="266">
        <v>4.867</v>
      </c>
      <c r="I502" s="267"/>
      <c r="J502" s="263"/>
      <c r="K502" s="263"/>
      <c r="L502" s="268"/>
      <c r="M502" s="269"/>
      <c r="N502" s="270"/>
      <c r="O502" s="270"/>
      <c r="P502" s="270"/>
      <c r="Q502" s="270"/>
      <c r="R502" s="270"/>
      <c r="S502" s="270"/>
      <c r="T502" s="271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2" t="s">
        <v>154</v>
      </c>
      <c r="AU502" s="272" t="s">
        <v>146</v>
      </c>
      <c r="AV502" s="15" t="s">
        <v>145</v>
      </c>
      <c r="AW502" s="15" t="s">
        <v>30</v>
      </c>
      <c r="AX502" s="15" t="s">
        <v>81</v>
      </c>
      <c r="AY502" s="272" t="s">
        <v>137</v>
      </c>
    </row>
    <row r="503" s="2" customFormat="1" ht="33" customHeight="1">
      <c r="A503" s="38"/>
      <c r="B503" s="39"/>
      <c r="C503" s="215" t="s">
        <v>501</v>
      </c>
      <c r="D503" s="215" t="s">
        <v>141</v>
      </c>
      <c r="E503" s="216" t="s">
        <v>502</v>
      </c>
      <c r="F503" s="217" t="s">
        <v>503</v>
      </c>
      <c r="G503" s="218" t="s">
        <v>144</v>
      </c>
      <c r="H503" s="219">
        <v>0.035000000000000003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474</v>
      </c>
      <c r="AT503" s="227" t="s">
        <v>141</v>
      </c>
      <c r="AU503" s="227" t="s">
        <v>146</v>
      </c>
      <c r="AY503" s="17" t="s">
        <v>137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146</v>
      </c>
      <c r="BK503" s="228">
        <f>ROUND(I503*H503,2)</f>
        <v>0</v>
      </c>
      <c r="BL503" s="17" t="s">
        <v>474</v>
      </c>
      <c r="BM503" s="227" t="s">
        <v>504</v>
      </c>
    </row>
    <row r="504" s="2" customFormat="1" ht="37.8" customHeight="1">
      <c r="A504" s="38"/>
      <c r="B504" s="39"/>
      <c r="C504" s="215" t="s">
        <v>505</v>
      </c>
      <c r="D504" s="215" t="s">
        <v>141</v>
      </c>
      <c r="E504" s="216" t="s">
        <v>506</v>
      </c>
      <c r="F504" s="217" t="s">
        <v>507</v>
      </c>
      <c r="G504" s="218" t="s">
        <v>144</v>
      </c>
      <c r="H504" s="219">
        <v>0.070000000000000007</v>
      </c>
      <c r="I504" s="220"/>
      <c r="J504" s="221">
        <f>ROUND(I504*H504,2)</f>
        <v>0</v>
      </c>
      <c r="K504" s="222"/>
      <c r="L504" s="44"/>
      <c r="M504" s="223" t="s">
        <v>1</v>
      </c>
      <c r="N504" s="224" t="s">
        <v>39</v>
      </c>
      <c r="O504" s="91"/>
      <c r="P504" s="225">
        <f>O504*H504</f>
        <v>0</v>
      </c>
      <c r="Q504" s="225">
        <v>0</v>
      </c>
      <c r="R504" s="225">
        <f>Q504*H504</f>
        <v>0</v>
      </c>
      <c r="S504" s="225">
        <v>0</v>
      </c>
      <c r="T504" s="226">
        <f>S504*H504</f>
        <v>0</v>
      </c>
      <c r="U504" s="38"/>
      <c r="V504" s="38"/>
      <c r="W504" s="38"/>
      <c r="X504" s="38"/>
      <c r="Y504" s="38"/>
      <c r="Z504" s="38"/>
      <c r="AA504" s="38"/>
      <c r="AB504" s="38"/>
      <c r="AC504" s="38"/>
      <c r="AD504" s="38"/>
      <c r="AE504" s="38"/>
      <c r="AR504" s="227" t="s">
        <v>474</v>
      </c>
      <c r="AT504" s="227" t="s">
        <v>141</v>
      </c>
      <c r="AU504" s="227" t="s">
        <v>146</v>
      </c>
      <c r="AY504" s="17" t="s">
        <v>137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146</v>
      </c>
      <c r="BK504" s="228">
        <f>ROUND(I504*H504,2)</f>
        <v>0</v>
      </c>
      <c r="BL504" s="17" t="s">
        <v>474</v>
      </c>
      <c r="BM504" s="227" t="s">
        <v>508</v>
      </c>
    </row>
    <row r="505" s="14" customFormat="1">
      <c r="A505" s="14"/>
      <c r="B505" s="251"/>
      <c r="C505" s="252"/>
      <c r="D505" s="242" t="s">
        <v>154</v>
      </c>
      <c r="E505" s="252"/>
      <c r="F505" s="254" t="s">
        <v>509</v>
      </c>
      <c r="G505" s="252"/>
      <c r="H505" s="255">
        <v>0.070000000000000007</v>
      </c>
      <c r="I505" s="256"/>
      <c r="J505" s="252"/>
      <c r="K505" s="252"/>
      <c r="L505" s="257"/>
      <c r="M505" s="258"/>
      <c r="N505" s="259"/>
      <c r="O505" s="259"/>
      <c r="P505" s="259"/>
      <c r="Q505" s="259"/>
      <c r="R505" s="259"/>
      <c r="S505" s="259"/>
      <c r="T505" s="260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1" t="s">
        <v>154</v>
      </c>
      <c r="AU505" s="261" t="s">
        <v>146</v>
      </c>
      <c r="AV505" s="14" t="s">
        <v>146</v>
      </c>
      <c r="AW505" s="14" t="s">
        <v>4</v>
      </c>
      <c r="AX505" s="14" t="s">
        <v>81</v>
      </c>
      <c r="AY505" s="261" t="s">
        <v>137</v>
      </c>
    </row>
    <row r="506" s="12" customFormat="1" ht="22.8" customHeight="1">
      <c r="A506" s="12"/>
      <c r="B506" s="199"/>
      <c r="C506" s="200"/>
      <c r="D506" s="201" t="s">
        <v>72</v>
      </c>
      <c r="E506" s="213" t="s">
        <v>510</v>
      </c>
      <c r="F506" s="213" t="s">
        <v>511</v>
      </c>
      <c r="G506" s="200"/>
      <c r="H506" s="200"/>
      <c r="I506" s="203"/>
      <c r="J506" s="214">
        <f>BK506</f>
        <v>0</v>
      </c>
      <c r="K506" s="200"/>
      <c r="L506" s="205"/>
      <c r="M506" s="206"/>
      <c r="N506" s="207"/>
      <c r="O506" s="207"/>
      <c r="P506" s="208">
        <f>SUM(P507:P577)</f>
        <v>0</v>
      </c>
      <c r="Q506" s="207"/>
      <c r="R506" s="208">
        <f>SUM(R507:R577)</f>
        <v>0.021475000000000001</v>
      </c>
      <c r="S506" s="207"/>
      <c r="T506" s="209">
        <f>SUM(T507:T577)</f>
        <v>0.014579999999999999</v>
      </c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R506" s="210" t="s">
        <v>146</v>
      </c>
      <c r="AT506" s="211" t="s">
        <v>72</v>
      </c>
      <c r="AU506" s="211" t="s">
        <v>81</v>
      </c>
      <c r="AY506" s="210" t="s">
        <v>137</v>
      </c>
      <c r="BK506" s="212">
        <f>SUM(BK507:BK577)</f>
        <v>0</v>
      </c>
    </row>
    <row r="507" s="2" customFormat="1" ht="16.5" customHeight="1">
      <c r="A507" s="38"/>
      <c r="B507" s="39"/>
      <c r="C507" s="215" t="s">
        <v>512</v>
      </c>
      <c r="D507" s="215" t="s">
        <v>141</v>
      </c>
      <c r="E507" s="216" t="s">
        <v>513</v>
      </c>
      <c r="F507" s="217" t="s">
        <v>514</v>
      </c>
      <c r="G507" s="218" t="s">
        <v>160</v>
      </c>
      <c r="H507" s="219">
        <v>2</v>
      </c>
      <c r="I507" s="220"/>
      <c r="J507" s="221">
        <f>ROUND(I507*H507,2)</f>
        <v>0</v>
      </c>
      <c r="K507" s="222"/>
      <c r="L507" s="44"/>
      <c r="M507" s="223" t="s">
        <v>1</v>
      </c>
      <c r="N507" s="224" t="s">
        <v>39</v>
      </c>
      <c r="O507" s="91"/>
      <c r="P507" s="225">
        <f>O507*H507</f>
        <v>0</v>
      </c>
      <c r="Q507" s="225">
        <v>0</v>
      </c>
      <c r="R507" s="225">
        <f>Q507*H507</f>
        <v>0</v>
      </c>
      <c r="S507" s="225">
        <v>0</v>
      </c>
      <c r="T507" s="226">
        <f>S507*H507</f>
        <v>0</v>
      </c>
      <c r="U507" s="38"/>
      <c r="V507" s="38"/>
      <c r="W507" s="38"/>
      <c r="X507" s="38"/>
      <c r="Y507" s="38"/>
      <c r="Z507" s="38"/>
      <c r="AA507" s="38"/>
      <c r="AB507" s="38"/>
      <c r="AC507" s="38"/>
      <c r="AD507" s="38"/>
      <c r="AE507" s="38"/>
      <c r="AR507" s="227" t="s">
        <v>474</v>
      </c>
      <c r="AT507" s="227" t="s">
        <v>141</v>
      </c>
      <c r="AU507" s="227" t="s">
        <v>146</v>
      </c>
      <c r="AY507" s="17" t="s">
        <v>137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146</v>
      </c>
      <c r="BK507" s="228">
        <f>ROUND(I507*H507,2)</f>
        <v>0</v>
      </c>
      <c r="BL507" s="17" t="s">
        <v>474</v>
      </c>
      <c r="BM507" s="227" t="s">
        <v>515</v>
      </c>
    </row>
    <row r="508" s="13" customFormat="1">
      <c r="A508" s="13"/>
      <c r="B508" s="240"/>
      <c r="C508" s="241"/>
      <c r="D508" s="242" t="s">
        <v>154</v>
      </c>
      <c r="E508" s="243" t="s">
        <v>1</v>
      </c>
      <c r="F508" s="244" t="s">
        <v>516</v>
      </c>
      <c r="G508" s="241"/>
      <c r="H508" s="243" t="s">
        <v>1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0" t="s">
        <v>154</v>
      </c>
      <c r="AU508" s="250" t="s">
        <v>146</v>
      </c>
      <c r="AV508" s="13" t="s">
        <v>81</v>
      </c>
      <c r="AW508" s="13" t="s">
        <v>30</v>
      </c>
      <c r="AX508" s="13" t="s">
        <v>73</v>
      </c>
      <c r="AY508" s="250" t="s">
        <v>137</v>
      </c>
    </row>
    <row r="509" s="14" customFormat="1">
      <c r="A509" s="14"/>
      <c r="B509" s="251"/>
      <c r="C509" s="252"/>
      <c r="D509" s="242" t="s">
        <v>154</v>
      </c>
      <c r="E509" s="253" t="s">
        <v>1</v>
      </c>
      <c r="F509" s="254" t="s">
        <v>81</v>
      </c>
      <c r="G509" s="252"/>
      <c r="H509" s="255">
        <v>1</v>
      </c>
      <c r="I509" s="256"/>
      <c r="J509" s="252"/>
      <c r="K509" s="252"/>
      <c r="L509" s="257"/>
      <c r="M509" s="258"/>
      <c r="N509" s="259"/>
      <c r="O509" s="259"/>
      <c r="P509" s="259"/>
      <c r="Q509" s="259"/>
      <c r="R509" s="259"/>
      <c r="S509" s="259"/>
      <c r="T509" s="260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61" t="s">
        <v>154</v>
      </c>
      <c r="AU509" s="261" t="s">
        <v>146</v>
      </c>
      <c r="AV509" s="14" t="s">
        <v>146</v>
      </c>
      <c r="AW509" s="14" t="s">
        <v>30</v>
      </c>
      <c r="AX509" s="14" t="s">
        <v>73</v>
      </c>
      <c r="AY509" s="261" t="s">
        <v>137</v>
      </c>
    </row>
    <row r="510" s="13" customFormat="1">
      <c r="A510" s="13"/>
      <c r="B510" s="240"/>
      <c r="C510" s="241"/>
      <c r="D510" s="242" t="s">
        <v>154</v>
      </c>
      <c r="E510" s="243" t="s">
        <v>1</v>
      </c>
      <c r="F510" s="244" t="s">
        <v>517</v>
      </c>
      <c r="G510" s="241"/>
      <c r="H510" s="243" t="s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0" t="s">
        <v>154</v>
      </c>
      <c r="AU510" s="250" t="s">
        <v>146</v>
      </c>
      <c r="AV510" s="13" t="s">
        <v>81</v>
      </c>
      <c r="AW510" s="13" t="s">
        <v>30</v>
      </c>
      <c r="AX510" s="13" t="s">
        <v>73</v>
      </c>
      <c r="AY510" s="250" t="s">
        <v>137</v>
      </c>
    </row>
    <row r="511" s="14" customFormat="1">
      <c r="A511" s="14"/>
      <c r="B511" s="251"/>
      <c r="C511" s="252"/>
      <c r="D511" s="242" t="s">
        <v>154</v>
      </c>
      <c r="E511" s="253" t="s">
        <v>1</v>
      </c>
      <c r="F511" s="254" t="s">
        <v>81</v>
      </c>
      <c r="G511" s="252"/>
      <c r="H511" s="255">
        <v>1</v>
      </c>
      <c r="I511" s="256"/>
      <c r="J511" s="252"/>
      <c r="K511" s="252"/>
      <c r="L511" s="257"/>
      <c r="M511" s="258"/>
      <c r="N511" s="259"/>
      <c r="O511" s="259"/>
      <c r="P511" s="259"/>
      <c r="Q511" s="259"/>
      <c r="R511" s="259"/>
      <c r="S511" s="259"/>
      <c r="T511" s="260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1" t="s">
        <v>154</v>
      </c>
      <c r="AU511" s="261" t="s">
        <v>146</v>
      </c>
      <c r="AV511" s="14" t="s">
        <v>146</v>
      </c>
      <c r="AW511" s="14" t="s">
        <v>30</v>
      </c>
      <c r="AX511" s="14" t="s">
        <v>73</v>
      </c>
      <c r="AY511" s="261" t="s">
        <v>137</v>
      </c>
    </row>
    <row r="512" s="15" customFormat="1">
      <c r="A512" s="15"/>
      <c r="B512" s="262"/>
      <c r="C512" s="263"/>
      <c r="D512" s="242" t="s">
        <v>154</v>
      </c>
      <c r="E512" s="264" t="s">
        <v>1</v>
      </c>
      <c r="F512" s="265" t="s">
        <v>157</v>
      </c>
      <c r="G512" s="263"/>
      <c r="H512" s="266">
        <v>2</v>
      </c>
      <c r="I512" s="267"/>
      <c r="J512" s="263"/>
      <c r="K512" s="263"/>
      <c r="L512" s="268"/>
      <c r="M512" s="269"/>
      <c r="N512" s="270"/>
      <c r="O512" s="270"/>
      <c r="P512" s="270"/>
      <c r="Q512" s="270"/>
      <c r="R512" s="270"/>
      <c r="S512" s="270"/>
      <c r="T512" s="271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2" t="s">
        <v>154</v>
      </c>
      <c r="AU512" s="272" t="s">
        <v>146</v>
      </c>
      <c r="AV512" s="15" t="s">
        <v>145</v>
      </c>
      <c r="AW512" s="15" t="s">
        <v>30</v>
      </c>
      <c r="AX512" s="15" t="s">
        <v>81</v>
      </c>
      <c r="AY512" s="272" t="s">
        <v>137</v>
      </c>
    </row>
    <row r="513" s="2" customFormat="1" ht="16.5" customHeight="1">
      <c r="A513" s="38"/>
      <c r="B513" s="39"/>
      <c r="C513" s="215" t="s">
        <v>518</v>
      </c>
      <c r="D513" s="215" t="s">
        <v>141</v>
      </c>
      <c r="E513" s="216" t="s">
        <v>519</v>
      </c>
      <c r="F513" s="217" t="s">
        <v>520</v>
      </c>
      <c r="G513" s="218" t="s">
        <v>160</v>
      </c>
      <c r="H513" s="219">
        <v>1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</v>
      </c>
      <c r="R513" s="225">
        <f>Q513*H513</f>
        <v>0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474</v>
      </c>
      <c r="AT513" s="227" t="s">
        <v>141</v>
      </c>
      <c r="AU513" s="227" t="s">
        <v>146</v>
      </c>
      <c r="AY513" s="17" t="s">
        <v>137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146</v>
      </c>
      <c r="BK513" s="228">
        <f>ROUND(I513*H513,2)</f>
        <v>0</v>
      </c>
      <c r="BL513" s="17" t="s">
        <v>474</v>
      </c>
      <c r="BM513" s="227" t="s">
        <v>521</v>
      </c>
    </row>
    <row r="514" s="13" customFormat="1">
      <c r="A514" s="13"/>
      <c r="B514" s="240"/>
      <c r="C514" s="241"/>
      <c r="D514" s="242" t="s">
        <v>154</v>
      </c>
      <c r="E514" s="243" t="s">
        <v>1</v>
      </c>
      <c r="F514" s="244" t="s">
        <v>522</v>
      </c>
      <c r="G514" s="241"/>
      <c r="H514" s="243" t="s">
        <v>1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0" t="s">
        <v>154</v>
      </c>
      <c r="AU514" s="250" t="s">
        <v>146</v>
      </c>
      <c r="AV514" s="13" t="s">
        <v>81</v>
      </c>
      <c r="AW514" s="13" t="s">
        <v>30</v>
      </c>
      <c r="AX514" s="13" t="s">
        <v>73</v>
      </c>
      <c r="AY514" s="250" t="s">
        <v>137</v>
      </c>
    </row>
    <row r="515" s="14" customFormat="1">
      <c r="A515" s="14"/>
      <c r="B515" s="251"/>
      <c r="C515" s="252"/>
      <c r="D515" s="242" t="s">
        <v>154</v>
      </c>
      <c r="E515" s="253" t="s">
        <v>1</v>
      </c>
      <c r="F515" s="254" t="s">
        <v>81</v>
      </c>
      <c r="G515" s="252"/>
      <c r="H515" s="255">
        <v>1</v>
      </c>
      <c r="I515" s="256"/>
      <c r="J515" s="252"/>
      <c r="K515" s="252"/>
      <c r="L515" s="257"/>
      <c r="M515" s="258"/>
      <c r="N515" s="259"/>
      <c r="O515" s="259"/>
      <c r="P515" s="259"/>
      <c r="Q515" s="259"/>
      <c r="R515" s="259"/>
      <c r="S515" s="259"/>
      <c r="T515" s="260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1" t="s">
        <v>154</v>
      </c>
      <c r="AU515" s="261" t="s">
        <v>146</v>
      </c>
      <c r="AV515" s="14" t="s">
        <v>146</v>
      </c>
      <c r="AW515" s="14" t="s">
        <v>30</v>
      </c>
      <c r="AX515" s="14" t="s">
        <v>81</v>
      </c>
      <c r="AY515" s="261" t="s">
        <v>137</v>
      </c>
    </row>
    <row r="516" s="2" customFormat="1" ht="16.5" customHeight="1">
      <c r="A516" s="38"/>
      <c r="B516" s="39"/>
      <c r="C516" s="215" t="s">
        <v>523</v>
      </c>
      <c r="D516" s="215" t="s">
        <v>141</v>
      </c>
      <c r="E516" s="216" t="s">
        <v>524</v>
      </c>
      <c r="F516" s="217" t="s">
        <v>525</v>
      </c>
      <c r="G516" s="218" t="s">
        <v>160</v>
      </c>
      <c r="H516" s="219">
        <v>1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</v>
      </c>
      <c r="R516" s="225">
        <f>Q516*H516</f>
        <v>0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474</v>
      </c>
      <c r="AT516" s="227" t="s">
        <v>141</v>
      </c>
      <c r="AU516" s="227" t="s">
        <v>146</v>
      </c>
      <c r="AY516" s="17" t="s">
        <v>137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146</v>
      </c>
      <c r="BK516" s="228">
        <f>ROUND(I516*H516,2)</f>
        <v>0</v>
      </c>
      <c r="BL516" s="17" t="s">
        <v>474</v>
      </c>
      <c r="BM516" s="227" t="s">
        <v>526</v>
      </c>
    </row>
    <row r="517" s="13" customFormat="1">
      <c r="A517" s="13"/>
      <c r="B517" s="240"/>
      <c r="C517" s="241"/>
      <c r="D517" s="242" t="s">
        <v>154</v>
      </c>
      <c r="E517" s="243" t="s">
        <v>1</v>
      </c>
      <c r="F517" s="244" t="s">
        <v>296</v>
      </c>
      <c r="G517" s="241"/>
      <c r="H517" s="243" t="s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0" t="s">
        <v>154</v>
      </c>
      <c r="AU517" s="250" t="s">
        <v>146</v>
      </c>
      <c r="AV517" s="13" t="s">
        <v>81</v>
      </c>
      <c r="AW517" s="13" t="s">
        <v>30</v>
      </c>
      <c r="AX517" s="13" t="s">
        <v>73</v>
      </c>
      <c r="AY517" s="250" t="s">
        <v>137</v>
      </c>
    </row>
    <row r="518" s="14" customFormat="1">
      <c r="A518" s="14"/>
      <c r="B518" s="251"/>
      <c r="C518" s="252"/>
      <c r="D518" s="242" t="s">
        <v>154</v>
      </c>
      <c r="E518" s="253" t="s">
        <v>1</v>
      </c>
      <c r="F518" s="254" t="s">
        <v>81</v>
      </c>
      <c r="G518" s="252"/>
      <c r="H518" s="255">
        <v>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61" t="s">
        <v>154</v>
      </c>
      <c r="AU518" s="261" t="s">
        <v>146</v>
      </c>
      <c r="AV518" s="14" t="s">
        <v>146</v>
      </c>
      <c r="AW518" s="14" t="s">
        <v>30</v>
      </c>
      <c r="AX518" s="14" t="s">
        <v>81</v>
      </c>
      <c r="AY518" s="261" t="s">
        <v>137</v>
      </c>
    </row>
    <row r="519" s="2" customFormat="1" ht="16.5" customHeight="1">
      <c r="A519" s="38"/>
      <c r="B519" s="39"/>
      <c r="C519" s="215" t="s">
        <v>527</v>
      </c>
      <c r="D519" s="215" t="s">
        <v>141</v>
      </c>
      <c r="E519" s="216" t="s">
        <v>528</v>
      </c>
      <c r="F519" s="217" t="s">
        <v>529</v>
      </c>
      <c r="G519" s="218" t="s">
        <v>243</v>
      </c>
      <c r="H519" s="219">
        <v>6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</v>
      </c>
      <c r="R519" s="225">
        <f>Q519*H519</f>
        <v>0</v>
      </c>
      <c r="S519" s="225">
        <v>0.0020999999999999999</v>
      </c>
      <c r="T519" s="226">
        <f>S519*H519</f>
        <v>0.0126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474</v>
      </c>
      <c r="AT519" s="227" t="s">
        <v>141</v>
      </c>
      <c r="AU519" s="227" t="s">
        <v>146</v>
      </c>
      <c r="AY519" s="17" t="s">
        <v>137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146</v>
      </c>
      <c r="BK519" s="228">
        <f>ROUND(I519*H519,2)</f>
        <v>0</v>
      </c>
      <c r="BL519" s="17" t="s">
        <v>474</v>
      </c>
      <c r="BM519" s="227" t="s">
        <v>530</v>
      </c>
    </row>
    <row r="520" s="13" customFormat="1">
      <c r="A520" s="13"/>
      <c r="B520" s="240"/>
      <c r="C520" s="241"/>
      <c r="D520" s="242" t="s">
        <v>154</v>
      </c>
      <c r="E520" s="243" t="s">
        <v>1</v>
      </c>
      <c r="F520" s="244" t="s">
        <v>531</v>
      </c>
      <c r="G520" s="241"/>
      <c r="H520" s="243" t="s">
        <v>1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0" t="s">
        <v>154</v>
      </c>
      <c r="AU520" s="250" t="s">
        <v>146</v>
      </c>
      <c r="AV520" s="13" t="s">
        <v>81</v>
      </c>
      <c r="AW520" s="13" t="s">
        <v>30</v>
      </c>
      <c r="AX520" s="13" t="s">
        <v>73</v>
      </c>
      <c r="AY520" s="250" t="s">
        <v>137</v>
      </c>
    </row>
    <row r="521" s="14" customFormat="1">
      <c r="A521" s="14"/>
      <c r="B521" s="251"/>
      <c r="C521" s="252"/>
      <c r="D521" s="242" t="s">
        <v>154</v>
      </c>
      <c r="E521" s="253" t="s">
        <v>1</v>
      </c>
      <c r="F521" s="254" t="s">
        <v>171</v>
      </c>
      <c r="G521" s="252"/>
      <c r="H521" s="255">
        <v>6</v>
      </c>
      <c r="I521" s="256"/>
      <c r="J521" s="252"/>
      <c r="K521" s="252"/>
      <c r="L521" s="257"/>
      <c r="M521" s="258"/>
      <c r="N521" s="259"/>
      <c r="O521" s="259"/>
      <c r="P521" s="259"/>
      <c r="Q521" s="259"/>
      <c r="R521" s="259"/>
      <c r="S521" s="259"/>
      <c r="T521" s="260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61" t="s">
        <v>154</v>
      </c>
      <c r="AU521" s="261" t="s">
        <v>146</v>
      </c>
      <c r="AV521" s="14" t="s">
        <v>146</v>
      </c>
      <c r="AW521" s="14" t="s">
        <v>30</v>
      </c>
      <c r="AX521" s="14" t="s">
        <v>81</v>
      </c>
      <c r="AY521" s="261" t="s">
        <v>137</v>
      </c>
    </row>
    <row r="522" s="2" customFormat="1" ht="16.5" customHeight="1">
      <c r="A522" s="38"/>
      <c r="B522" s="39"/>
      <c r="C522" s="215" t="s">
        <v>532</v>
      </c>
      <c r="D522" s="215" t="s">
        <v>141</v>
      </c>
      <c r="E522" s="216" t="s">
        <v>533</v>
      </c>
      <c r="F522" s="217" t="s">
        <v>534</v>
      </c>
      <c r="G522" s="218" t="s">
        <v>243</v>
      </c>
      <c r="H522" s="219">
        <v>1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0</v>
      </c>
      <c r="R522" s="225">
        <f>Q522*H522</f>
        <v>0</v>
      </c>
      <c r="S522" s="225">
        <v>0.00198</v>
      </c>
      <c r="T522" s="226">
        <f>S522*H522</f>
        <v>0.00198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474</v>
      </c>
      <c r="AT522" s="227" t="s">
        <v>141</v>
      </c>
      <c r="AU522" s="227" t="s">
        <v>146</v>
      </c>
      <c r="AY522" s="17" t="s">
        <v>137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146</v>
      </c>
      <c r="BK522" s="228">
        <f>ROUND(I522*H522,2)</f>
        <v>0</v>
      </c>
      <c r="BL522" s="17" t="s">
        <v>474</v>
      </c>
      <c r="BM522" s="227" t="s">
        <v>535</v>
      </c>
    </row>
    <row r="523" s="13" customFormat="1">
      <c r="A523" s="13"/>
      <c r="B523" s="240"/>
      <c r="C523" s="241"/>
      <c r="D523" s="242" t="s">
        <v>154</v>
      </c>
      <c r="E523" s="243" t="s">
        <v>1</v>
      </c>
      <c r="F523" s="244" t="s">
        <v>296</v>
      </c>
      <c r="G523" s="241"/>
      <c r="H523" s="243" t="s">
        <v>1</v>
      </c>
      <c r="I523" s="245"/>
      <c r="J523" s="241"/>
      <c r="K523" s="241"/>
      <c r="L523" s="246"/>
      <c r="M523" s="247"/>
      <c r="N523" s="248"/>
      <c r="O523" s="248"/>
      <c r="P523" s="248"/>
      <c r="Q523" s="248"/>
      <c r="R523" s="248"/>
      <c r="S523" s="248"/>
      <c r="T523" s="249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0" t="s">
        <v>154</v>
      </c>
      <c r="AU523" s="250" t="s">
        <v>146</v>
      </c>
      <c r="AV523" s="13" t="s">
        <v>81</v>
      </c>
      <c r="AW523" s="13" t="s">
        <v>30</v>
      </c>
      <c r="AX523" s="13" t="s">
        <v>73</v>
      </c>
      <c r="AY523" s="250" t="s">
        <v>137</v>
      </c>
    </row>
    <row r="524" s="14" customFormat="1">
      <c r="A524" s="14"/>
      <c r="B524" s="251"/>
      <c r="C524" s="252"/>
      <c r="D524" s="242" t="s">
        <v>154</v>
      </c>
      <c r="E524" s="253" t="s">
        <v>1</v>
      </c>
      <c r="F524" s="254" t="s">
        <v>81</v>
      </c>
      <c r="G524" s="252"/>
      <c r="H524" s="255">
        <v>1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1" t="s">
        <v>154</v>
      </c>
      <c r="AU524" s="261" t="s">
        <v>146</v>
      </c>
      <c r="AV524" s="14" t="s">
        <v>146</v>
      </c>
      <c r="AW524" s="14" t="s">
        <v>30</v>
      </c>
      <c r="AX524" s="14" t="s">
        <v>81</v>
      </c>
      <c r="AY524" s="261" t="s">
        <v>137</v>
      </c>
    </row>
    <row r="525" s="2" customFormat="1" ht="16.5" customHeight="1">
      <c r="A525" s="38"/>
      <c r="B525" s="39"/>
      <c r="C525" s="215" t="s">
        <v>536</v>
      </c>
      <c r="D525" s="215" t="s">
        <v>141</v>
      </c>
      <c r="E525" s="216" t="s">
        <v>537</v>
      </c>
      <c r="F525" s="217" t="s">
        <v>538</v>
      </c>
      <c r="G525" s="218" t="s">
        <v>160</v>
      </c>
      <c r="H525" s="219">
        <v>3</v>
      </c>
      <c r="I525" s="220"/>
      <c r="J525" s="221">
        <f>ROUND(I525*H525,2)</f>
        <v>0</v>
      </c>
      <c r="K525" s="222"/>
      <c r="L525" s="44"/>
      <c r="M525" s="223" t="s">
        <v>1</v>
      </c>
      <c r="N525" s="224" t="s">
        <v>39</v>
      </c>
      <c r="O525" s="91"/>
      <c r="P525" s="225">
        <f>O525*H525</f>
        <v>0</v>
      </c>
      <c r="Q525" s="225">
        <v>0.0017899999999999999</v>
      </c>
      <c r="R525" s="225">
        <f>Q525*H525</f>
        <v>0.0053699999999999998</v>
      </c>
      <c r="S525" s="225">
        <v>0</v>
      </c>
      <c r="T525" s="226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7" t="s">
        <v>474</v>
      </c>
      <c r="AT525" s="227" t="s">
        <v>141</v>
      </c>
      <c r="AU525" s="227" t="s">
        <v>146</v>
      </c>
      <c r="AY525" s="17" t="s">
        <v>137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146</v>
      </c>
      <c r="BK525" s="228">
        <f>ROUND(I525*H525,2)</f>
        <v>0</v>
      </c>
      <c r="BL525" s="17" t="s">
        <v>474</v>
      </c>
      <c r="BM525" s="227" t="s">
        <v>539</v>
      </c>
    </row>
    <row r="526" s="14" customFormat="1">
      <c r="A526" s="14"/>
      <c r="B526" s="251"/>
      <c r="C526" s="252"/>
      <c r="D526" s="242" t="s">
        <v>154</v>
      </c>
      <c r="E526" s="253" t="s">
        <v>1</v>
      </c>
      <c r="F526" s="254" t="s">
        <v>138</v>
      </c>
      <c r="G526" s="252"/>
      <c r="H526" s="255">
        <v>3</v>
      </c>
      <c r="I526" s="256"/>
      <c r="J526" s="252"/>
      <c r="K526" s="252"/>
      <c r="L526" s="257"/>
      <c r="M526" s="258"/>
      <c r="N526" s="259"/>
      <c r="O526" s="259"/>
      <c r="P526" s="259"/>
      <c r="Q526" s="259"/>
      <c r="R526" s="259"/>
      <c r="S526" s="259"/>
      <c r="T526" s="260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1" t="s">
        <v>154</v>
      </c>
      <c r="AU526" s="261" t="s">
        <v>146</v>
      </c>
      <c r="AV526" s="14" t="s">
        <v>146</v>
      </c>
      <c r="AW526" s="14" t="s">
        <v>30</v>
      </c>
      <c r="AX526" s="14" t="s">
        <v>81</v>
      </c>
      <c r="AY526" s="261" t="s">
        <v>137</v>
      </c>
    </row>
    <row r="527" s="2" customFormat="1" ht="16.5" customHeight="1">
      <c r="A527" s="38"/>
      <c r="B527" s="39"/>
      <c r="C527" s="215" t="s">
        <v>540</v>
      </c>
      <c r="D527" s="215" t="s">
        <v>141</v>
      </c>
      <c r="E527" s="216" t="s">
        <v>541</v>
      </c>
      <c r="F527" s="217" t="s">
        <v>542</v>
      </c>
      <c r="G527" s="218" t="s">
        <v>243</v>
      </c>
      <c r="H527" s="219">
        <v>3.5</v>
      </c>
      <c r="I527" s="220"/>
      <c r="J527" s="221">
        <f>ROUND(I527*H527,2)</f>
        <v>0</v>
      </c>
      <c r="K527" s="222"/>
      <c r="L527" s="44"/>
      <c r="M527" s="223" t="s">
        <v>1</v>
      </c>
      <c r="N527" s="224" t="s">
        <v>39</v>
      </c>
      <c r="O527" s="91"/>
      <c r="P527" s="225">
        <f>O527*H527</f>
        <v>0</v>
      </c>
      <c r="Q527" s="225">
        <v>0.00040999999999999999</v>
      </c>
      <c r="R527" s="225">
        <f>Q527*H527</f>
        <v>0.0014350000000000001</v>
      </c>
      <c r="S527" s="225">
        <v>0</v>
      </c>
      <c r="T527" s="226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27" t="s">
        <v>474</v>
      </c>
      <c r="AT527" s="227" t="s">
        <v>141</v>
      </c>
      <c r="AU527" s="227" t="s">
        <v>146</v>
      </c>
      <c r="AY527" s="17" t="s">
        <v>137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146</v>
      </c>
      <c r="BK527" s="228">
        <f>ROUND(I527*H527,2)</f>
        <v>0</v>
      </c>
      <c r="BL527" s="17" t="s">
        <v>474</v>
      </c>
      <c r="BM527" s="227" t="s">
        <v>543</v>
      </c>
    </row>
    <row r="528" s="13" customFormat="1">
      <c r="A528" s="13"/>
      <c r="B528" s="240"/>
      <c r="C528" s="241"/>
      <c r="D528" s="242" t="s">
        <v>154</v>
      </c>
      <c r="E528" s="243" t="s">
        <v>1</v>
      </c>
      <c r="F528" s="244" t="s">
        <v>544</v>
      </c>
      <c r="G528" s="241"/>
      <c r="H528" s="243" t="s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0" t="s">
        <v>154</v>
      </c>
      <c r="AU528" s="250" t="s">
        <v>146</v>
      </c>
      <c r="AV528" s="13" t="s">
        <v>81</v>
      </c>
      <c r="AW528" s="13" t="s">
        <v>30</v>
      </c>
      <c r="AX528" s="13" t="s">
        <v>73</v>
      </c>
      <c r="AY528" s="250" t="s">
        <v>137</v>
      </c>
    </row>
    <row r="529" s="14" customFormat="1">
      <c r="A529" s="14"/>
      <c r="B529" s="251"/>
      <c r="C529" s="252"/>
      <c r="D529" s="242" t="s">
        <v>154</v>
      </c>
      <c r="E529" s="253" t="s">
        <v>1</v>
      </c>
      <c r="F529" s="254" t="s">
        <v>81</v>
      </c>
      <c r="G529" s="252"/>
      <c r="H529" s="255">
        <v>1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1" t="s">
        <v>154</v>
      </c>
      <c r="AU529" s="261" t="s">
        <v>146</v>
      </c>
      <c r="AV529" s="14" t="s">
        <v>146</v>
      </c>
      <c r="AW529" s="14" t="s">
        <v>30</v>
      </c>
      <c r="AX529" s="14" t="s">
        <v>73</v>
      </c>
      <c r="AY529" s="261" t="s">
        <v>137</v>
      </c>
    </row>
    <row r="530" s="13" customFormat="1">
      <c r="A530" s="13"/>
      <c r="B530" s="240"/>
      <c r="C530" s="241"/>
      <c r="D530" s="242" t="s">
        <v>154</v>
      </c>
      <c r="E530" s="243" t="s">
        <v>1</v>
      </c>
      <c r="F530" s="244" t="s">
        <v>368</v>
      </c>
      <c r="G530" s="241"/>
      <c r="H530" s="243" t="s">
        <v>1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0" t="s">
        <v>154</v>
      </c>
      <c r="AU530" s="250" t="s">
        <v>146</v>
      </c>
      <c r="AV530" s="13" t="s">
        <v>81</v>
      </c>
      <c r="AW530" s="13" t="s">
        <v>30</v>
      </c>
      <c r="AX530" s="13" t="s">
        <v>73</v>
      </c>
      <c r="AY530" s="250" t="s">
        <v>137</v>
      </c>
    </row>
    <row r="531" s="14" customFormat="1">
      <c r="A531" s="14"/>
      <c r="B531" s="251"/>
      <c r="C531" s="252"/>
      <c r="D531" s="242" t="s">
        <v>154</v>
      </c>
      <c r="E531" s="253" t="s">
        <v>1</v>
      </c>
      <c r="F531" s="254" t="s">
        <v>545</v>
      </c>
      <c r="G531" s="252"/>
      <c r="H531" s="255">
        <v>2.5</v>
      </c>
      <c r="I531" s="256"/>
      <c r="J531" s="252"/>
      <c r="K531" s="252"/>
      <c r="L531" s="257"/>
      <c r="M531" s="258"/>
      <c r="N531" s="259"/>
      <c r="O531" s="259"/>
      <c r="P531" s="259"/>
      <c r="Q531" s="259"/>
      <c r="R531" s="259"/>
      <c r="S531" s="259"/>
      <c r="T531" s="260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61" t="s">
        <v>154</v>
      </c>
      <c r="AU531" s="261" t="s">
        <v>146</v>
      </c>
      <c r="AV531" s="14" t="s">
        <v>146</v>
      </c>
      <c r="AW531" s="14" t="s">
        <v>30</v>
      </c>
      <c r="AX531" s="14" t="s">
        <v>73</v>
      </c>
      <c r="AY531" s="261" t="s">
        <v>137</v>
      </c>
    </row>
    <row r="532" s="15" customFormat="1">
      <c r="A532" s="15"/>
      <c r="B532" s="262"/>
      <c r="C532" s="263"/>
      <c r="D532" s="242" t="s">
        <v>154</v>
      </c>
      <c r="E532" s="264" t="s">
        <v>1</v>
      </c>
      <c r="F532" s="265" t="s">
        <v>157</v>
      </c>
      <c r="G532" s="263"/>
      <c r="H532" s="266">
        <v>3.5</v>
      </c>
      <c r="I532" s="267"/>
      <c r="J532" s="263"/>
      <c r="K532" s="263"/>
      <c r="L532" s="268"/>
      <c r="M532" s="269"/>
      <c r="N532" s="270"/>
      <c r="O532" s="270"/>
      <c r="P532" s="270"/>
      <c r="Q532" s="270"/>
      <c r="R532" s="270"/>
      <c r="S532" s="270"/>
      <c r="T532" s="271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72" t="s">
        <v>154</v>
      </c>
      <c r="AU532" s="272" t="s">
        <v>146</v>
      </c>
      <c r="AV532" s="15" t="s">
        <v>145</v>
      </c>
      <c r="AW532" s="15" t="s">
        <v>30</v>
      </c>
      <c r="AX532" s="15" t="s">
        <v>81</v>
      </c>
      <c r="AY532" s="272" t="s">
        <v>137</v>
      </c>
    </row>
    <row r="533" s="2" customFormat="1" ht="16.5" customHeight="1">
      <c r="A533" s="38"/>
      <c r="B533" s="39"/>
      <c r="C533" s="215" t="s">
        <v>546</v>
      </c>
      <c r="D533" s="215" t="s">
        <v>141</v>
      </c>
      <c r="E533" s="216" t="s">
        <v>547</v>
      </c>
      <c r="F533" s="217" t="s">
        <v>548</v>
      </c>
      <c r="G533" s="218" t="s">
        <v>243</v>
      </c>
      <c r="H533" s="219">
        <v>8.5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0.00048000000000000001</v>
      </c>
      <c r="R533" s="225">
        <f>Q533*H533</f>
        <v>0.0040800000000000003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474</v>
      </c>
      <c r="AT533" s="227" t="s">
        <v>141</v>
      </c>
      <c r="AU533" s="227" t="s">
        <v>146</v>
      </c>
      <c r="AY533" s="17" t="s">
        <v>137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146</v>
      </c>
      <c r="BK533" s="228">
        <f>ROUND(I533*H533,2)</f>
        <v>0</v>
      </c>
      <c r="BL533" s="17" t="s">
        <v>474</v>
      </c>
      <c r="BM533" s="227" t="s">
        <v>549</v>
      </c>
    </row>
    <row r="534" s="13" customFormat="1">
      <c r="A534" s="13"/>
      <c r="B534" s="240"/>
      <c r="C534" s="241"/>
      <c r="D534" s="242" t="s">
        <v>154</v>
      </c>
      <c r="E534" s="243" t="s">
        <v>1</v>
      </c>
      <c r="F534" s="244" t="s">
        <v>544</v>
      </c>
      <c r="G534" s="241"/>
      <c r="H534" s="243" t="s">
        <v>1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0" t="s">
        <v>154</v>
      </c>
      <c r="AU534" s="250" t="s">
        <v>146</v>
      </c>
      <c r="AV534" s="13" t="s">
        <v>81</v>
      </c>
      <c r="AW534" s="13" t="s">
        <v>30</v>
      </c>
      <c r="AX534" s="13" t="s">
        <v>73</v>
      </c>
      <c r="AY534" s="250" t="s">
        <v>137</v>
      </c>
    </row>
    <row r="535" s="14" customFormat="1">
      <c r="A535" s="14"/>
      <c r="B535" s="251"/>
      <c r="C535" s="252"/>
      <c r="D535" s="242" t="s">
        <v>154</v>
      </c>
      <c r="E535" s="253" t="s">
        <v>1</v>
      </c>
      <c r="F535" s="254" t="s">
        <v>550</v>
      </c>
      <c r="G535" s="252"/>
      <c r="H535" s="255">
        <v>1.5</v>
      </c>
      <c r="I535" s="256"/>
      <c r="J535" s="252"/>
      <c r="K535" s="252"/>
      <c r="L535" s="257"/>
      <c r="M535" s="258"/>
      <c r="N535" s="259"/>
      <c r="O535" s="259"/>
      <c r="P535" s="259"/>
      <c r="Q535" s="259"/>
      <c r="R535" s="259"/>
      <c r="S535" s="259"/>
      <c r="T535" s="260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1" t="s">
        <v>154</v>
      </c>
      <c r="AU535" s="261" t="s">
        <v>146</v>
      </c>
      <c r="AV535" s="14" t="s">
        <v>146</v>
      </c>
      <c r="AW535" s="14" t="s">
        <v>30</v>
      </c>
      <c r="AX535" s="14" t="s">
        <v>73</v>
      </c>
      <c r="AY535" s="261" t="s">
        <v>137</v>
      </c>
    </row>
    <row r="536" s="13" customFormat="1">
      <c r="A536" s="13"/>
      <c r="B536" s="240"/>
      <c r="C536" s="241"/>
      <c r="D536" s="242" t="s">
        <v>154</v>
      </c>
      <c r="E536" s="243" t="s">
        <v>1</v>
      </c>
      <c r="F536" s="244" t="s">
        <v>551</v>
      </c>
      <c r="G536" s="241"/>
      <c r="H536" s="243" t="s">
        <v>1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0" t="s">
        <v>154</v>
      </c>
      <c r="AU536" s="250" t="s">
        <v>146</v>
      </c>
      <c r="AV536" s="13" t="s">
        <v>81</v>
      </c>
      <c r="AW536" s="13" t="s">
        <v>30</v>
      </c>
      <c r="AX536" s="13" t="s">
        <v>73</v>
      </c>
      <c r="AY536" s="250" t="s">
        <v>137</v>
      </c>
    </row>
    <row r="537" s="14" customFormat="1">
      <c r="A537" s="14"/>
      <c r="B537" s="251"/>
      <c r="C537" s="252"/>
      <c r="D537" s="242" t="s">
        <v>154</v>
      </c>
      <c r="E537" s="253" t="s">
        <v>1</v>
      </c>
      <c r="F537" s="254" t="s">
        <v>384</v>
      </c>
      <c r="G537" s="252"/>
      <c r="H537" s="255">
        <v>7</v>
      </c>
      <c r="I537" s="256"/>
      <c r="J537" s="252"/>
      <c r="K537" s="252"/>
      <c r="L537" s="257"/>
      <c r="M537" s="258"/>
      <c r="N537" s="259"/>
      <c r="O537" s="259"/>
      <c r="P537" s="259"/>
      <c r="Q537" s="259"/>
      <c r="R537" s="259"/>
      <c r="S537" s="259"/>
      <c r="T537" s="260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61" t="s">
        <v>154</v>
      </c>
      <c r="AU537" s="261" t="s">
        <v>146</v>
      </c>
      <c r="AV537" s="14" t="s">
        <v>146</v>
      </c>
      <c r="AW537" s="14" t="s">
        <v>30</v>
      </c>
      <c r="AX537" s="14" t="s">
        <v>73</v>
      </c>
      <c r="AY537" s="261" t="s">
        <v>137</v>
      </c>
    </row>
    <row r="538" s="15" customFormat="1">
      <c r="A538" s="15"/>
      <c r="B538" s="262"/>
      <c r="C538" s="263"/>
      <c r="D538" s="242" t="s">
        <v>154</v>
      </c>
      <c r="E538" s="264" t="s">
        <v>1</v>
      </c>
      <c r="F538" s="265" t="s">
        <v>157</v>
      </c>
      <c r="G538" s="263"/>
      <c r="H538" s="266">
        <v>8.5</v>
      </c>
      <c r="I538" s="267"/>
      <c r="J538" s="263"/>
      <c r="K538" s="263"/>
      <c r="L538" s="268"/>
      <c r="M538" s="269"/>
      <c r="N538" s="270"/>
      <c r="O538" s="270"/>
      <c r="P538" s="270"/>
      <c r="Q538" s="270"/>
      <c r="R538" s="270"/>
      <c r="S538" s="270"/>
      <c r="T538" s="271"/>
      <c r="U538" s="15"/>
      <c r="V538" s="15"/>
      <c r="W538" s="15"/>
      <c r="X538" s="15"/>
      <c r="Y538" s="15"/>
      <c r="Z538" s="15"/>
      <c r="AA538" s="15"/>
      <c r="AB538" s="15"/>
      <c r="AC538" s="15"/>
      <c r="AD538" s="15"/>
      <c r="AE538" s="15"/>
      <c r="AT538" s="272" t="s">
        <v>154</v>
      </c>
      <c r="AU538" s="272" t="s">
        <v>146</v>
      </c>
      <c r="AV538" s="15" t="s">
        <v>145</v>
      </c>
      <c r="AW538" s="15" t="s">
        <v>30</v>
      </c>
      <c r="AX538" s="15" t="s">
        <v>81</v>
      </c>
      <c r="AY538" s="272" t="s">
        <v>137</v>
      </c>
    </row>
    <row r="539" s="2" customFormat="1" ht="16.5" customHeight="1">
      <c r="A539" s="38"/>
      <c r="B539" s="39"/>
      <c r="C539" s="215" t="s">
        <v>552</v>
      </c>
      <c r="D539" s="215" t="s">
        <v>141</v>
      </c>
      <c r="E539" s="216" t="s">
        <v>553</v>
      </c>
      <c r="F539" s="217" t="s">
        <v>554</v>
      </c>
      <c r="G539" s="218" t="s">
        <v>243</v>
      </c>
      <c r="H539" s="219">
        <v>2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0.00071000000000000002</v>
      </c>
      <c r="R539" s="225">
        <f>Q539*H539</f>
        <v>0.00142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474</v>
      </c>
      <c r="AT539" s="227" t="s">
        <v>141</v>
      </c>
      <c r="AU539" s="227" t="s">
        <v>146</v>
      </c>
      <c r="AY539" s="17" t="s">
        <v>137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146</v>
      </c>
      <c r="BK539" s="228">
        <f>ROUND(I539*H539,2)</f>
        <v>0</v>
      </c>
      <c r="BL539" s="17" t="s">
        <v>474</v>
      </c>
      <c r="BM539" s="227" t="s">
        <v>555</v>
      </c>
    </row>
    <row r="540" s="13" customFormat="1">
      <c r="A540" s="13"/>
      <c r="B540" s="240"/>
      <c r="C540" s="241"/>
      <c r="D540" s="242" t="s">
        <v>154</v>
      </c>
      <c r="E540" s="243" t="s">
        <v>1</v>
      </c>
      <c r="F540" s="244" t="s">
        <v>556</v>
      </c>
      <c r="G540" s="241"/>
      <c r="H540" s="243" t="s">
        <v>1</v>
      </c>
      <c r="I540" s="245"/>
      <c r="J540" s="241"/>
      <c r="K540" s="241"/>
      <c r="L540" s="246"/>
      <c r="M540" s="247"/>
      <c r="N540" s="248"/>
      <c r="O540" s="248"/>
      <c r="P540" s="248"/>
      <c r="Q540" s="248"/>
      <c r="R540" s="248"/>
      <c r="S540" s="248"/>
      <c r="T540" s="249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50" t="s">
        <v>154</v>
      </c>
      <c r="AU540" s="250" t="s">
        <v>146</v>
      </c>
      <c r="AV540" s="13" t="s">
        <v>81</v>
      </c>
      <c r="AW540" s="13" t="s">
        <v>30</v>
      </c>
      <c r="AX540" s="13" t="s">
        <v>73</v>
      </c>
      <c r="AY540" s="250" t="s">
        <v>137</v>
      </c>
    </row>
    <row r="541" s="14" customFormat="1">
      <c r="A541" s="14"/>
      <c r="B541" s="251"/>
      <c r="C541" s="252"/>
      <c r="D541" s="242" t="s">
        <v>154</v>
      </c>
      <c r="E541" s="253" t="s">
        <v>1</v>
      </c>
      <c r="F541" s="254" t="s">
        <v>146</v>
      </c>
      <c r="G541" s="252"/>
      <c r="H541" s="255">
        <v>2</v>
      </c>
      <c r="I541" s="256"/>
      <c r="J541" s="252"/>
      <c r="K541" s="252"/>
      <c r="L541" s="257"/>
      <c r="M541" s="258"/>
      <c r="N541" s="259"/>
      <c r="O541" s="259"/>
      <c r="P541" s="259"/>
      <c r="Q541" s="259"/>
      <c r="R541" s="259"/>
      <c r="S541" s="259"/>
      <c r="T541" s="260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1" t="s">
        <v>154</v>
      </c>
      <c r="AU541" s="261" t="s">
        <v>146</v>
      </c>
      <c r="AV541" s="14" t="s">
        <v>146</v>
      </c>
      <c r="AW541" s="14" t="s">
        <v>30</v>
      </c>
      <c r="AX541" s="14" t="s">
        <v>81</v>
      </c>
      <c r="AY541" s="261" t="s">
        <v>137</v>
      </c>
    </row>
    <row r="542" s="2" customFormat="1" ht="16.5" customHeight="1">
      <c r="A542" s="38"/>
      <c r="B542" s="39"/>
      <c r="C542" s="215" t="s">
        <v>557</v>
      </c>
      <c r="D542" s="215" t="s">
        <v>141</v>
      </c>
      <c r="E542" s="216" t="s">
        <v>558</v>
      </c>
      <c r="F542" s="217" t="s">
        <v>559</v>
      </c>
      <c r="G542" s="218" t="s">
        <v>243</v>
      </c>
      <c r="H542" s="219">
        <v>1</v>
      </c>
      <c r="I542" s="220"/>
      <c r="J542" s="221">
        <f>ROUND(I542*H542,2)</f>
        <v>0</v>
      </c>
      <c r="K542" s="222"/>
      <c r="L542" s="44"/>
      <c r="M542" s="223" t="s">
        <v>1</v>
      </c>
      <c r="N542" s="224" t="s">
        <v>39</v>
      </c>
      <c r="O542" s="91"/>
      <c r="P542" s="225">
        <f>O542*H542</f>
        <v>0</v>
      </c>
      <c r="Q542" s="225">
        <v>0.0022399999999999998</v>
      </c>
      <c r="R542" s="225">
        <f>Q542*H542</f>
        <v>0.0022399999999999998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474</v>
      </c>
      <c r="AT542" s="227" t="s">
        <v>141</v>
      </c>
      <c r="AU542" s="227" t="s">
        <v>146</v>
      </c>
      <c r="AY542" s="17" t="s">
        <v>137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146</v>
      </c>
      <c r="BK542" s="228">
        <f>ROUND(I542*H542,2)</f>
        <v>0</v>
      </c>
      <c r="BL542" s="17" t="s">
        <v>474</v>
      </c>
      <c r="BM542" s="227" t="s">
        <v>560</v>
      </c>
    </row>
    <row r="543" s="13" customFormat="1">
      <c r="A543" s="13"/>
      <c r="B543" s="240"/>
      <c r="C543" s="241"/>
      <c r="D543" s="242" t="s">
        <v>154</v>
      </c>
      <c r="E543" s="243" t="s">
        <v>1</v>
      </c>
      <c r="F543" s="244" t="s">
        <v>296</v>
      </c>
      <c r="G543" s="241"/>
      <c r="H543" s="243" t="s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0" t="s">
        <v>154</v>
      </c>
      <c r="AU543" s="250" t="s">
        <v>146</v>
      </c>
      <c r="AV543" s="13" t="s">
        <v>81</v>
      </c>
      <c r="AW543" s="13" t="s">
        <v>30</v>
      </c>
      <c r="AX543" s="13" t="s">
        <v>73</v>
      </c>
      <c r="AY543" s="250" t="s">
        <v>137</v>
      </c>
    </row>
    <row r="544" s="14" customFormat="1">
      <c r="A544" s="14"/>
      <c r="B544" s="251"/>
      <c r="C544" s="252"/>
      <c r="D544" s="242" t="s">
        <v>154</v>
      </c>
      <c r="E544" s="253" t="s">
        <v>1</v>
      </c>
      <c r="F544" s="254" t="s">
        <v>81</v>
      </c>
      <c r="G544" s="252"/>
      <c r="H544" s="255">
        <v>1</v>
      </c>
      <c r="I544" s="256"/>
      <c r="J544" s="252"/>
      <c r="K544" s="252"/>
      <c r="L544" s="257"/>
      <c r="M544" s="258"/>
      <c r="N544" s="259"/>
      <c r="O544" s="259"/>
      <c r="P544" s="259"/>
      <c r="Q544" s="259"/>
      <c r="R544" s="259"/>
      <c r="S544" s="259"/>
      <c r="T544" s="260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1" t="s">
        <v>154</v>
      </c>
      <c r="AU544" s="261" t="s">
        <v>146</v>
      </c>
      <c r="AV544" s="14" t="s">
        <v>146</v>
      </c>
      <c r="AW544" s="14" t="s">
        <v>30</v>
      </c>
      <c r="AX544" s="14" t="s">
        <v>81</v>
      </c>
      <c r="AY544" s="261" t="s">
        <v>137</v>
      </c>
    </row>
    <row r="545" s="2" customFormat="1" ht="16.5" customHeight="1">
      <c r="A545" s="38"/>
      <c r="B545" s="39"/>
      <c r="C545" s="215" t="s">
        <v>561</v>
      </c>
      <c r="D545" s="215" t="s">
        <v>141</v>
      </c>
      <c r="E545" s="216" t="s">
        <v>562</v>
      </c>
      <c r="F545" s="217" t="s">
        <v>563</v>
      </c>
      <c r="G545" s="218" t="s">
        <v>160</v>
      </c>
      <c r="H545" s="219">
        <v>2</v>
      </c>
      <c r="I545" s="220"/>
      <c r="J545" s="221">
        <f>ROUND(I545*H545,2)</f>
        <v>0</v>
      </c>
      <c r="K545" s="222"/>
      <c r="L545" s="44"/>
      <c r="M545" s="223" t="s">
        <v>1</v>
      </c>
      <c r="N545" s="224" t="s">
        <v>39</v>
      </c>
      <c r="O545" s="91"/>
      <c r="P545" s="225">
        <f>O545*H545</f>
        <v>0</v>
      </c>
      <c r="Q545" s="225">
        <v>0</v>
      </c>
      <c r="R545" s="225">
        <f>Q545*H545</f>
        <v>0</v>
      </c>
      <c r="S545" s="225">
        <v>0</v>
      </c>
      <c r="T545" s="226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7" t="s">
        <v>474</v>
      </c>
      <c r="AT545" s="227" t="s">
        <v>141</v>
      </c>
      <c r="AU545" s="227" t="s">
        <v>146</v>
      </c>
      <c r="AY545" s="17" t="s">
        <v>137</v>
      </c>
      <c r="BE545" s="228">
        <f>IF(N545="základní",J545,0)</f>
        <v>0</v>
      </c>
      <c r="BF545" s="228">
        <f>IF(N545="snížená",J545,0)</f>
        <v>0</v>
      </c>
      <c r="BG545" s="228">
        <f>IF(N545="zákl. přenesená",J545,0)</f>
        <v>0</v>
      </c>
      <c r="BH545" s="228">
        <f>IF(N545="sníž. přenesená",J545,0)</f>
        <v>0</v>
      </c>
      <c r="BI545" s="228">
        <f>IF(N545="nulová",J545,0)</f>
        <v>0</v>
      </c>
      <c r="BJ545" s="17" t="s">
        <v>146</v>
      </c>
      <c r="BK545" s="228">
        <f>ROUND(I545*H545,2)</f>
        <v>0</v>
      </c>
      <c r="BL545" s="17" t="s">
        <v>474</v>
      </c>
      <c r="BM545" s="227" t="s">
        <v>564</v>
      </c>
    </row>
    <row r="546" s="13" customFormat="1">
      <c r="A546" s="13"/>
      <c r="B546" s="240"/>
      <c r="C546" s="241"/>
      <c r="D546" s="242" t="s">
        <v>154</v>
      </c>
      <c r="E546" s="243" t="s">
        <v>1</v>
      </c>
      <c r="F546" s="244" t="s">
        <v>544</v>
      </c>
      <c r="G546" s="241"/>
      <c r="H546" s="243" t="s">
        <v>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0" t="s">
        <v>154</v>
      </c>
      <c r="AU546" s="250" t="s">
        <v>146</v>
      </c>
      <c r="AV546" s="13" t="s">
        <v>81</v>
      </c>
      <c r="AW546" s="13" t="s">
        <v>30</v>
      </c>
      <c r="AX546" s="13" t="s">
        <v>73</v>
      </c>
      <c r="AY546" s="250" t="s">
        <v>137</v>
      </c>
    </row>
    <row r="547" s="14" customFormat="1">
      <c r="A547" s="14"/>
      <c r="B547" s="251"/>
      <c r="C547" s="252"/>
      <c r="D547" s="242" t="s">
        <v>154</v>
      </c>
      <c r="E547" s="253" t="s">
        <v>1</v>
      </c>
      <c r="F547" s="254" t="s">
        <v>81</v>
      </c>
      <c r="G547" s="252"/>
      <c r="H547" s="255">
        <v>1</v>
      </c>
      <c r="I547" s="256"/>
      <c r="J547" s="252"/>
      <c r="K547" s="252"/>
      <c r="L547" s="257"/>
      <c r="M547" s="258"/>
      <c r="N547" s="259"/>
      <c r="O547" s="259"/>
      <c r="P547" s="259"/>
      <c r="Q547" s="259"/>
      <c r="R547" s="259"/>
      <c r="S547" s="259"/>
      <c r="T547" s="260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1" t="s">
        <v>154</v>
      </c>
      <c r="AU547" s="261" t="s">
        <v>146</v>
      </c>
      <c r="AV547" s="14" t="s">
        <v>146</v>
      </c>
      <c r="AW547" s="14" t="s">
        <v>30</v>
      </c>
      <c r="AX547" s="14" t="s">
        <v>73</v>
      </c>
      <c r="AY547" s="261" t="s">
        <v>137</v>
      </c>
    </row>
    <row r="548" s="13" customFormat="1">
      <c r="A548" s="13"/>
      <c r="B548" s="240"/>
      <c r="C548" s="241"/>
      <c r="D548" s="242" t="s">
        <v>154</v>
      </c>
      <c r="E548" s="243" t="s">
        <v>1</v>
      </c>
      <c r="F548" s="244" t="s">
        <v>368</v>
      </c>
      <c r="G548" s="241"/>
      <c r="H548" s="243" t="s">
        <v>1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0" t="s">
        <v>154</v>
      </c>
      <c r="AU548" s="250" t="s">
        <v>146</v>
      </c>
      <c r="AV548" s="13" t="s">
        <v>81</v>
      </c>
      <c r="AW548" s="13" t="s">
        <v>30</v>
      </c>
      <c r="AX548" s="13" t="s">
        <v>73</v>
      </c>
      <c r="AY548" s="250" t="s">
        <v>137</v>
      </c>
    </row>
    <row r="549" s="14" customFormat="1">
      <c r="A549" s="14"/>
      <c r="B549" s="251"/>
      <c r="C549" s="252"/>
      <c r="D549" s="242" t="s">
        <v>154</v>
      </c>
      <c r="E549" s="253" t="s">
        <v>1</v>
      </c>
      <c r="F549" s="254" t="s">
        <v>81</v>
      </c>
      <c r="G549" s="252"/>
      <c r="H549" s="255">
        <v>1</v>
      </c>
      <c r="I549" s="256"/>
      <c r="J549" s="252"/>
      <c r="K549" s="252"/>
      <c r="L549" s="257"/>
      <c r="M549" s="258"/>
      <c r="N549" s="259"/>
      <c r="O549" s="259"/>
      <c r="P549" s="259"/>
      <c r="Q549" s="259"/>
      <c r="R549" s="259"/>
      <c r="S549" s="259"/>
      <c r="T549" s="260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61" t="s">
        <v>154</v>
      </c>
      <c r="AU549" s="261" t="s">
        <v>146</v>
      </c>
      <c r="AV549" s="14" t="s">
        <v>146</v>
      </c>
      <c r="AW549" s="14" t="s">
        <v>30</v>
      </c>
      <c r="AX549" s="14" t="s">
        <v>73</v>
      </c>
      <c r="AY549" s="261" t="s">
        <v>137</v>
      </c>
    </row>
    <row r="550" s="15" customFormat="1">
      <c r="A550" s="15"/>
      <c r="B550" s="262"/>
      <c r="C550" s="263"/>
      <c r="D550" s="242" t="s">
        <v>154</v>
      </c>
      <c r="E550" s="264" t="s">
        <v>1</v>
      </c>
      <c r="F550" s="265" t="s">
        <v>157</v>
      </c>
      <c r="G550" s="263"/>
      <c r="H550" s="266">
        <v>2</v>
      </c>
      <c r="I550" s="267"/>
      <c r="J550" s="263"/>
      <c r="K550" s="263"/>
      <c r="L550" s="268"/>
      <c r="M550" s="269"/>
      <c r="N550" s="270"/>
      <c r="O550" s="270"/>
      <c r="P550" s="270"/>
      <c r="Q550" s="270"/>
      <c r="R550" s="270"/>
      <c r="S550" s="270"/>
      <c r="T550" s="271"/>
      <c r="U550" s="15"/>
      <c r="V550" s="15"/>
      <c r="W550" s="15"/>
      <c r="X550" s="15"/>
      <c r="Y550" s="15"/>
      <c r="Z550" s="15"/>
      <c r="AA550" s="15"/>
      <c r="AB550" s="15"/>
      <c r="AC550" s="15"/>
      <c r="AD550" s="15"/>
      <c r="AE550" s="15"/>
      <c r="AT550" s="272" t="s">
        <v>154</v>
      </c>
      <c r="AU550" s="272" t="s">
        <v>146</v>
      </c>
      <c r="AV550" s="15" t="s">
        <v>145</v>
      </c>
      <c r="AW550" s="15" t="s">
        <v>30</v>
      </c>
      <c r="AX550" s="15" t="s">
        <v>81</v>
      </c>
      <c r="AY550" s="272" t="s">
        <v>137</v>
      </c>
    </row>
    <row r="551" s="2" customFormat="1" ht="16.5" customHeight="1">
      <c r="A551" s="38"/>
      <c r="B551" s="39"/>
      <c r="C551" s="215" t="s">
        <v>565</v>
      </c>
      <c r="D551" s="215" t="s">
        <v>141</v>
      </c>
      <c r="E551" s="216" t="s">
        <v>566</v>
      </c>
      <c r="F551" s="217" t="s">
        <v>567</v>
      </c>
      <c r="G551" s="218" t="s">
        <v>160</v>
      </c>
      <c r="H551" s="219">
        <v>3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474</v>
      </c>
      <c r="AT551" s="227" t="s">
        <v>141</v>
      </c>
      <c r="AU551" s="227" t="s">
        <v>146</v>
      </c>
      <c r="AY551" s="17" t="s">
        <v>137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146</v>
      </c>
      <c r="BK551" s="228">
        <f>ROUND(I551*H551,2)</f>
        <v>0</v>
      </c>
      <c r="BL551" s="17" t="s">
        <v>474</v>
      </c>
      <c r="BM551" s="227" t="s">
        <v>568</v>
      </c>
    </row>
    <row r="552" s="13" customFormat="1">
      <c r="A552" s="13"/>
      <c r="B552" s="240"/>
      <c r="C552" s="241"/>
      <c r="D552" s="242" t="s">
        <v>154</v>
      </c>
      <c r="E552" s="243" t="s">
        <v>1</v>
      </c>
      <c r="F552" s="244" t="s">
        <v>569</v>
      </c>
      <c r="G552" s="241"/>
      <c r="H552" s="243" t="s">
        <v>1</v>
      </c>
      <c r="I552" s="245"/>
      <c r="J552" s="241"/>
      <c r="K552" s="241"/>
      <c r="L552" s="246"/>
      <c r="M552" s="247"/>
      <c r="N552" s="248"/>
      <c r="O552" s="248"/>
      <c r="P552" s="248"/>
      <c r="Q552" s="248"/>
      <c r="R552" s="248"/>
      <c r="S552" s="248"/>
      <c r="T552" s="249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0" t="s">
        <v>154</v>
      </c>
      <c r="AU552" s="250" t="s">
        <v>146</v>
      </c>
      <c r="AV552" s="13" t="s">
        <v>81</v>
      </c>
      <c r="AW552" s="13" t="s">
        <v>30</v>
      </c>
      <c r="AX552" s="13" t="s">
        <v>73</v>
      </c>
      <c r="AY552" s="250" t="s">
        <v>137</v>
      </c>
    </row>
    <row r="553" s="14" customFormat="1">
      <c r="A553" s="14"/>
      <c r="B553" s="251"/>
      <c r="C553" s="252"/>
      <c r="D553" s="242" t="s">
        <v>154</v>
      </c>
      <c r="E553" s="253" t="s">
        <v>1</v>
      </c>
      <c r="F553" s="254" t="s">
        <v>570</v>
      </c>
      <c r="G553" s="252"/>
      <c r="H553" s="255">
        <v>3</v>
      </c>
      <c r="I553" s="256"/>
      <c r="J553" s="252"/>
      <c r="K553" s="252"/>
      <c r="L553" s="257"/>
      <c r="M553" s="258"/>
      <c r="N553" s="259"/>
      <c r="O553" s="259"/>
      <c r="P553" s="259"/>
      <c r="Q553" s="259"/>
      <c r="R553" s="259"/>
      <c r="S553" s="259"/>
      <c r="T553" s="260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1" t="s">
        <v>154</v>
      </c>
      <c r="AU553" s="261" t="s">
        <v>146</v>
      </c>
      <c r="AV553" s="14" t="s">
        <v>146</v>
      </c>
      <c r="AW553" s="14" t="s">
        <v>30</v>
      </c>
      <c r="AX553" s="14" t="s">
        <v>81</v>
      </c>
      <c r="AY553" s="261" t="s">
        <v>137</v>
      </c>
    </row>
    <row r="554" s="2" customFormat="1" ht="16.5" customHeight="1">
      <c r="A554" s="38"/>
      <c r="B554" s="39"/>
      <c r="C554" s="215" t="s">
        <v>571</v>
      </c>
      <c r="D554" s="215" t="s">
        <v>141</v>
      </c>
      <c r="E554" s="216" t="s">
        <v>572</v>
      </c>
      <c r="F554" s="217" t="s">
        <v>573</v>
      </c>
      <c r="G554" s="218" t="s">
        <v>160</v>
      </c>
      <c r="H554" s="219">
        <v>1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474</v>
      </c>
      <c r="AT554" s="227" t="s">
        <v>141</v>
      </c>
      <c r="AU554" s="227" t="s">
        <v>146</v>
      </c>
      <c r="AY554" s="17" t="s">
        <v>137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146</v>
      </c>
      <c r="BK554" s="228">
        <f>ROUND(I554*H554,2)</f>
        <v>0</v>
      </c>
      <c r="BL554" s="17" t="s">
        <v>474</v>
      </c>
      <c r="BM554" s="227" t="s">
        <v>574</v>
      </c>
    </row>
    <row r="555" s="13" customFormat="1">
      <c r="A555" s="13"/>
      <c r="B555" s="240"/>
      <c r="C555" s="241"/>
      <c r="D555" s="242" t="s">
        <v>154</v>
      </c>
      <c r="E555" s="243" t="s">
        <v>1</v>
      </c>
      <c r="F555" s="244" t="s">
        <v>575</v>
      </c>
      <c r="G555" s="241"/>
      <c r="H555" s="243" t="s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0" t="s">
        <v>154</v>
      </c>
      <c r="AU555" s="250" t="s">
        <v>146</v>
      </c>
      <c r="AV555" s="13" t="s">
        <v>81</v>
      </c>
      <c r="AW555" s="13" t="s">
        <v>30</v>
      </c>
      <c r="AX555" s="13" t="s">
        <v>73</v>
      </c>
      <c r="AY555" s="250" t="s">
        <v>137</v>
      </c>
    </row>
    <row r="556" s="14" customFormat="1">
      <c r="A556" s="14"/>
      <c r="B556" s="251"/>
      <c r="C556" s="252"/>
      <c r="D556" s="242" t="s">
        <v>154</v>
      </c>
      <c r="E556" s="253" t="s">
        <v>1</v>
      </c>
      <c r="F556" s="254" t="s">
        <v>81</v>
      </c>
      <c r="G556" s="252"/>
      <c r="H556" s="255">
        <v>1</v>
      </c>
      <c r="I556" s="256"/>
      <c r="J556" s="252"/>
      <c r="K556" s="252"/>
      <c r="L556" s="257"/>
      <c r="M556" s="258"/>
      <c r="N556" s="259"/>
      <c r="O556" s="259"/>
      <c r="P556" s="259"/>
      <c r="Q556" s="259"/>
      <c r="R556" s="259"/>
      <c r="S556" s="259"/>
      <c r="T556" s="260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1" t="s">
        <v>154</v>
      </c>
      <c r="AU556" s="261" t="s">
        <v>146</v>
      </c>
      <c r="AV556" s="14" t="s">
        <v>146</v>
      </c>
      <c r="AW556" s="14" t="s">
        <v>30</v>
      </c>
      <c r="AX556" s="14" t="s">
        <v>81</v>
      </c>
      <c r="AY556" s="261" t="s">
        <v>137</v>
      </c>
    </row>
    <row r="557" s="2" customFormat="1" ht="21.75" customHeight="1">
      <c r="A557" s="38"/>
      <c r="B557" s="39"/>
      <c r="C557" s="215" t="s">
        <v>576</v>
      </c>
      <c r="D557" s="215" t="s">
        <v>141</v>
      </c>
      <c r="E557" s="216" t="s">
        <v>577</v>
      </c>
      <c r="F557" s="217" t="s">
        <v>578</v>
      </c>
      <c r="G557" s="218" t="s">
        <v>160</v>
      </c>
      <c r="H557" s="219">
        <v>1</v>
      </c>
      <c r="I557" s="220"/>
      <c r="J557" s="221">
        <f>ROUND(I557*H557,2)</f>
        <v>0</v>
      </c>
      <c r="K557" s="222"/>
      <c r="L557" s="44"/>
      <c r="M557" s="223" t="s">
        <v>1</v>
      </c>
      <c r="N557" s="224" t="s">
        <v>39</v>
      </c>
      <c r="O557" s="91"/>
      <c r="P557" s="225">
        <f>O557*H557</f>
        <v>0</v>
      </c>
      <c r="Q557" s="225">
        <v>0</v>
      </c>
      <c r="R557" s="225">
        <f>Q557*H557</f>
        <v>0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474</v>
      </c>
      <c r="AT557" s="227" t="s">
        <v>141</v>
      </c>
      <c r="AU557" s="227" t="s">
        <v>146</v>
      </c>
      <c r="AY557" s="17" t="s">
        <v>137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146</v>
      </c>
      <c r="BK557" s="228">
        <f>ROUND(I557*H557,2)</f>
        <v>0</v>
      </c>
      <c r="BL557" s="17" t="s">
        <v>474</v>
      </c>
      <c r="BM557" s="227" t="s">
        <v>579</v>
      </c>
    </row>
    <row r="558" s="13" customFormat="1">
      <c r="A558" s="13"/>
      <c r="B558" s="240"/>
      <c r="C558" s="241"/>
      <c r="D558" s="242" t="s">
        <v>154</v>
      </c>
      <c r="E558" s="243" t="s">
        <v>1</v>
      </c>
      <c r="F558" s="244" t="s">
        <v>580</v>
      </c>
      <c r="G558" s="241"/>
      <c r="H558" s="243" t="s">
        <v>1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0" t="s">
        <v>154</v>
      </c>
      <c r="AU558" s="250" t="s">
        <v>146</v>
      </c>
      <c r="AV558" s="13" t="s">
        <v>81</v>
      </c>
      <c r="AW558" s="13" t="s">
        <v>30</v>
      </c>
      <c r="AX558" s="13" t="s">
        <v>73</v>
      </c>
      <c r="AY558" s="250" t="s">
        <v>137</v>
      </c>
    </row>
    <row r="559" s="14" customFormat="1">
      <c r="A559" s="14"/>
      <c r="B559" s="251"/>
      <c r="C559" s="252"/>
      <c r="D559" s="242" t="s">
        <v>154</v>
      </c>
      <c r="E559" s="253" t="s">
        <v>1</v>
      </c>
      <c r="F559" s="254" t="s">
        <v>81</v>
      </c>
      <c r="G559" s="252"/>
      <c r="H559" s="255">
        <v>1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1" t="s">
        <v>154</v>
      </c>
      <c r="AU559" s="261" t="s">
        <v>146</v>
      </c>
      <c r="AV559" s="14" t="s">
        <v>146</v>
      </c>
      <c r="AW559" s="14" t="s">
        <v>30</v>
      </c>
      <c r="AX559" s="14" t="s">
        <v>81</v>
      </c>
      <c r="AY559" s="261" t="s">
        <v>137</v>
      </c>
    </row>
    <row r="560" s="2" customFormat="1" ht="24.15" customHeight="1">
      <c r="A560" s="38"/>
      <c r="B560" s="39"/>
      <c r="C560" s="215" t="s">
        <v>581</v>
      </c>
      <c r="D560" s="215" t="s">
        <v>141</v>
      </c>
      <c r="E560" s="216" t="s">
        <v>582</v>
      </c>
      <c r="F560" s="217" t="s">
        <v>583</v>
      </c>
      <c r="G560" s="218" t="s">
        <v>160</v>
      </c>
      <c r="H560" s="219">
        <v>1</v>
      </c>
      <c r="I560" s="220"/>
      <c r="J560" s="221">
        <f>ROUND(I560*H560,2)</f>
        <v>0</v>
      </c>
      <c r="K560" s="222"/>
      <c r="L560" s="44"/>
      <c r="M560" s="223" t="s">
        <v>1</v>
      </c>
      <c r="N560" s="224" t="s">
        <v>39</v>
      </c>
      <c r="O560" s="91"/>
      <c r="P560" s="225">
        <f>O560*H560</f>
        <v>0</v>
      </c>
      <c r="Q560" s="225">
        <v>0.00014999999999999999</v>
      </c>
      <c r="R560" s="225">
        <f>Q560*H560</f>
        <v>0.00014999999999999999</v>
      </c>
      <c r="S560" s="225">
        <v>0</v>
      </c>
      <c r="T560" s="226">
        <f>S560*H560</f>
        <v>0</v>
      </c>
      <c r="U560" s="38"/>
      <c r="V560" s="38"/>
      <c r="W560" s="38"/>
      <c r="X560" s="38"/>
      <c r="Y560" s="38"/>
      <c r="Z560" s="38"/>
      <c r="AA560" s="38"/>
      <c r="AB560" s="38"/>
      <c r="AC560" s="38"/>
      <c r="AD560" s="38"/>
      <c r="AE560" s="38"/>
      <c r="AR560" s="227" t="s">
        <v>474</v>
      </c>
      <c r="AT560" s="227" t="s">
        <v>141</v>
      </c>
      <c r="AU560" s="227" t="s">
        <v>146</v>
      </c>
      <c r="AY560" s="17" t="s">
        <v>137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146</v>
      </c>
      <c r="BK560" s="228">
        <f>ROUND(I560*H560,2)</f>
        <v>0</v>
      </c>
      <c r="BL560" s="17" t="s">
        <v>474</v>
      </c>
      <c r="BM560" s="227" t="s">
        <v>584</v>
      </c>
    </row>
    <row r="561" s="2" customFormat="1" ht="21.75" customHeight="1">
      <c r="A561" s="38"/>
      <c r="B561" s="39"/>
      <c r="C561" s="229" t="s">
        <v>585</v>
      </c>
      <c r="D561" s="229" t="s">
        <v>149</v>
      </c>
      <c r="E561" s="230" t="s">
        <v>586</v>
      </c>
      <c r="F561" s="231" t="s">
        <v>587</v>
      </c>
      <c r="G561" s="232" t="s">
        <v>160</v>
      </c>
      <c r="H561" s="233">
        <v>1</v>
      </c>
      <c r="I561" s="234"/>
      <c r="J561" s="235">
        <f>ROUND(I561*H561,2)</f>
        <v>0</v>
      </c>
      <c r="K561" s="236"/>
      <c r="L561" s="237"/>
      <c r="M561" s="238" t="s">
        <v>1</v>
      </c>
      <c r="N561" s="239" t="s">
        <v>39</v>
      </c>
      <c r="O561" s="91"/>
      <c r="P561" s="225">
        <f>O561*H561</f>
        <v>0</v>
      </c>
      <c r="Q561" s="225">
        <v>0.0012600000000000001</v>
      </c>
      <c r="R561" s="225">
        <f>Q561*H561</f>
        <v>0.0012600000000000001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297</v>
      </c>
      <c r="AT561" s="227" t="s">
        <v>149</v>
      </c>
      <c r="AU561" s="227" t="s">
        <v>146</v>
      </c>
      <c r="AY561" s="17" t="s">
        <v>137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146</v>
      </c>
      <c r="BK561" s="228">
        <f>ROUND(I561*H561,2)</f>
        <v>0</v>
      </c>
      <c r="BL561" s="17" t="s">
        <v>474</v>
      </c>
      <c r="BM561" s="227" t="s">
        <v>588</v>
      </c>
    </row>
    <row r="562" s="2" customFormat="1" ht="49.05" customHeight="1">
      <c r="A562" s="38"/>
      <c r="B562" s="39"/>
      <c r="C562" s="229" t="s">
        <v>589</v>
      </c>
      <c r="D562" s="229" t="s">
        <v>149</v>
      </c>
      <c r="E562" s="230" t="s">
        <v>590</v>
      </c>
      <c r="F562" s="231" t="s">
        <v>591</v>
      </c>
      <c r="G562" s="232" t="s">
        <v>160</v>
      </c>
      <c r="H562" s="233">
        <v>1</v>
      </c>
      <c r="I562" s="234"/>
      <c r="J562" s="235">
        <f>ROUND(I562*H562,2)</f>
        <v>0</v>
      </c>
      <c r="K562" s="236"/>
      <c r="L562" s="237"/>
      <c r="M562" s="238" t="s">
        <v>1</v>
      </c>
      <c r="N562" s="239" t="s">
        <v>39</v>
      </c>
      <c r="O562" s="91"/>
      <c r="P562" s="225">
        <f>O562*H562</f>
        <v>0</v>
      </c>
      <c r="Q562" s="225">
        <v>0.0028700000000000002</v>
      </c>
      <c r="R562" s="225">
        <f>Q562*H562</f>
        <v>0.0028700000000000002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297</v>
      </c>
      <c r="AT562" s="227" t="s">
        <v>149</v>
      </c>
      <c r="AU562" s="227" t="s">
        <v>146</v>
      </c>
      <c r="AY562" s="17" t="s">
        <v>137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146</v>
      </c>
      <c r="BK562" s="228">
        <f>ROUND(I562*H562,2)</f>
        <v>0</v>
      </c>
      <c r="BL562" s="17" t="s">
        <v>474</v>
      </c>
      <c r="BM562" s="227" t="s">
        <v>592</v>
      </c>
    </row>
    <row r="563" s="14" customFormat="1">
      <c r="A563" s="14"/>
      <c r="B563" s="251"/>
      <c r="C563" s="252"/>
      <c r="D563" s="242" t="s">
        <v>154</v>
      </c>
      <c r="E563" s="253" t="s">
        <v>1</v>
      </c>
      <c r="F563" s="254" t="s">
        <v>81</v>
      </c>
      <c r="G563" s="252"/>
      <c r="H563" s="255">
        <v>1</v>
      </c>
      <c r="I563" s="256"/>
      <c r="J563" s="252"/>
      <c r="K563" s="252"/>
      <c r="L563" s="257"/>
      <c r="M563" s="258"/>
      <c r="N563" s="259"/>
      <c r="O563" s="259"/>
      <c r="P563" s="259"/>
      <c r="Q563" s="259"/>
      <c r="R563" s="259"/>
      <c r="S563" s="259"/>
      <c r="T563" s="260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1" t="s">
        <v>154</v>
      </c>
      <c r="AU563" s="261" t="s">
        <v>146</v>
      </c>
      <c r="AV563" s="14" t="s">
        <v>146</v>
      </c>
      <c r="AW563" s="14" t="s">
        <v>30</v>
      </c>
      <c r="AX563" s="14" t="s">
        <v>81</v>
      </c>
      <c r="AY563" s="261" t="s">
        <v>137</v>
      </c>
    </row>
    <row r="564" s="2" customFormat="1" ht="21.75" customHeight="1">
      <c r="A564" s="38"/>
      <c r="B564" s="39"/>
      <c r="C564" s="215" t="s">
        <v>593</v>
      </c>
      <c r="D564" s="215" t="s">
        <v>141</v>
      </c>
      <c r="E564" s="216" t="s">
        <v>594</v>
      </c>
      <c r="F564" s="217" t="s">
        <v>595</v>
      </c>
      <c r="G564" s="218" t="s">
        <v>160</v>
      </c>
      <c r="H564" s="219">
        <v>2</v>
      </c>
      <c r="I564" s="220"/>
      <c r="J564" s="221">
        <f>ROUND(I564*H564,2)</f>
        <v>0</v>
      </c>
      <c r="K564" s="222"/>
      <c r="L564" s="44"/>
      <c r="M564" s="223" t="s">
        <v>1</v>
      </c>
      <c r="N564" s="224" t="s">
        <v>39</v>
      </c>
      <c r="O564" s="91"/>
      <c r="P564" s="225">
        <f>O564*H564</f>
        <v>0</v>
      </c>
      <c r="Q564" s="225">
        <v>0.00022000000000000001</v>
      </c>
      <c r="R564" s="225">
        <f>Q564*H564</f>
        <v>0.00044000000000000002</v>
      </c>
      <c r="S564" s="225">
        <v>0</v>
      </c>
      <c r="T564" s="226">
        <f>S564*H564</f>
        <v>0</v>
      </c>
      <c r="U564" s="38"/>
      <c r="V564" s="38"/>
      <c r="W564" s="38"/>
      <c r="X564" s="38"/>
      <c r="Y564" s="38"/>
      <c r="Z564" s="38"/>
      <c r="AA564" s="38"/>
      <c r="AB564" s="38"/>
      <c r="AC564" s="38"/>
      <c r="AD564" s="38"/>
      <c r="AE564" s="38"/>
      <c r="AR564" s="227" t="s">
        <v>474</v>
      </c>
      <c r="AT564" s="227" t="s">
        <v>141</v>
      </c>
      <c r="AU564" s="227" t="s">
        <v>146</v>
      </c>
      <c r="AY564" s="17" t="s">
        <v>137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17" t="s">
        <v>146</v>
      </c>
      <c r="BK564" s="228">
        <f>ROUND(I564*H564,2)</f>
        <v>0</v>
      </c>
      <c r="BL564" s="17" t="s">
        <v>474</v>
      </c>
      <c r="BM564" s="227" t="s">
        <v>596</v>
      </c>
    </row>
    <row r="565" s="13" customFormat="1">
      <c r="A565" s="13"/>
      <c r="B565" s="240"/>
      <c r="C565" s="241"/>
      <c r="D565" s="242" t="s">
        <v>154</v>
      </c>
      <c r="E565" s="243" t="s">
        <v>1</v>
      </c>
      <c r="F565" s="244" t="s">
        <v>597</v>
      </c>
      <c r="G565" s="241"/>
      <c r="H565" s="243" t="s">
        <v>1</v>
      </c>
      <c r="I565" s="245"/>
      <c r="J565" s="241"/>
      <c r="K565" s="241"/>
      <c r="L565" s="246"/>
      <c r="M565" s="247"/>
      <c r="N565" s="248"/>
      <c r="O565" s="248"/>
      <c r="P565" s="248"/>
      <c r="Q565" s="248"/>
      <c r="R565" s="248"/>
      <c r="S565" s="248"/>
      <c r="T565" s="249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50" t="s">
        <v>154</v>
      </c>
      <c r="AU565" s="250" t="s">
        <v>146</v>
      </c>
      <c r="AV565" s="13" t="s">
        <v>81</v>
      </c>
      <c r="AW565" s="13" t="s">
        <v>30</v>
      </c>
      <c r="AX565" s="13" t="s">
        <v>73</v>
      </c>
      <c r="AY565" s="250" t="s">
        <v>137</v>
      </c>
    </row>
    <row r="566" s="14" customFormat="1">
      <c r="A566" s="14"/>
      <c r="B566" s="251"/>
      <c r="C566" s="252"/>
      <c r="D566" s="242" t="s">
        <v>154</v>
      </c>
      <c r="E566" s="253" t="s">
        <v>1</v>
      </c>
      <c r="F566" s="254" t="s">
        <v>598</v>
      </c>
      <c r="G566" s="252"/>
      <c r="H566" s="255">
        <v>2</v>
      </c>
      <c r="I566" s="256"/>
      <c r="J566" s="252"/>
      <c r="K566" s="252"/>
      <c r="L566" s="257"/>
      <c r="M566" s="258"/>
      <c r="N566" s="259"/>
      <c r="O566" s="259"/>
      <c r="P566" s="259"/>
      <c r="Q566" s="259"/>
      <c r="R566" s="259"/>
      <c r="S566" s="259"/>
      <c r="T566" s="260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1" t="s">
        <v>154</v>
      </c>
      <c r="AU566" s="261" t="s">
        <v>146</v>
      </c>
      <c r="AV566" s="14" t="s">
        <v>146</v>
      </c>
      <c r="AW566" s="14" t="s">
        <v>30</v>
      </c>
      <c r="AX566" s="14" t="s">
        <v>81</v>
      </c>
      <c r="AY566" s="261" t="s">
        <v>137</v>
      </c>
    </row>
    <row r="567" s="2" customFormat="1" ht="16.5" customHeight="1">
      <c r="A567" s="38"/>
      <c r="B567" s="39"/>
      <c r="C567" s="229" t="s">
        <v>599</v>
      </c>
      <c r="D567" s="229" t="s">
        <v>149</v>
      </c>
      <c r="E567" s="230" t="s">
        <v>600</v>
      </c>
      <c r="F567" s="231" t="s">
        <v>601</v>
      </c>
      <c r="G567" s="232" t="s">
        <v>160</v>
      </c>
      <c r="H567" s="233">
        <v>3</v>
      </c>
      <c r="I567" s="234"/>
      <c r="J567" s="235">
        <f>ROUND(I567*H567,2)</f>
        <v>0</v>
      </c>
      <c r="K567" s="236"/>
      <c r="L567" s="237"/>
      <c r="M567" s="238" t="s">
        <v>1</v>
      </c>
      <c r="N567" s="239" t="s">
        <v>39</v>
      </c>
      <c r="O567" s="91"/>
      <c r="P567" s="225">
        <f>O567*H567</f>
        <v>0</v>
      </c>
      <c r="Q567" s="225">
        <v>1.0000000000000001E-05</v>
      </c>
      <c r="R567" s="225">
        <f>Q567*H567</f>
        <v>3.0000000000000004E-05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297</v>
      </c>
      <c r="AT567" s="227" t="s">
        <v>149</v>
      </c>
      <c r="AU567" s="227" t="s">
        <v>146</v>
      </c>
      <c r="AY567" s="17" t="s">
        <v>137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146</v>
      </c>
      <c r="BK567" s="228">
        <f>ROUND(I567*H567,2)</f>
        <v>0</v>
      </c>
      <c r="BL567" s="17" t="s">
        <v>474</v>
      </c>
      <c r="BM567" s="227" t="s">
        <v>602</v>
      </c>
    </row>
    <row r="568" s="13" customFormat="1">
      <c r="A568" s="13"/>
      <c r="B568" s="240"/>
      <c r="C568" s="241"/>
      <c r="D568" s="242" t="s">
        <v>154</v>
      </c>
      <c r="E568" s="243" t="s">
        <v>1</v>
      </c>
      <c r="F568" s="244" t="s">
        <v>603</v>
      </c>
      <c r="G568" s="241"/>
      <c r="H568" s="243" t="s">
        <v>1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0" t="s">
        <v>154</v>
      </c>
      <c r="AU568" s="250" t="s">
        <v>146</v>
      </c>
      <c r="AV568" s="13" t="s">
        <v>81</v>
      </c>
      <c r="AW568" s="13" t="s">
        <v>30</v>
      </c>
      <c r="AX568" s="13" t="s">
        <v>73</v>
      </c>
      <c r="AY568" s="250" t="s">
        <v>137</v>
      </c>
    </row>
    <row r="569" s="14" customFormat="1">
      <c r="A569" s="14"/>
      <c r="B569" s="251"/>
      <c r="C569" s="252"/>
      <c r="D569" s="242" t="s">
        <v>154</v>
      </c>
      <c r="E569" s="253" t="s">
        <v>1</v>
      </c>
      <c r="F569" s="254" t="s">
        <v>138</v>
      </c>
      <c r="G569" s="252"/>
      <c r="H569" s="255">
        <v>3</v>
      </c>
      <c r="I569" s="256"/>
      <c r="J569" s="252"/>
      <c r="K569" s="252"/>
      <c r="L569" s="257"/>
      <c r="M569" s="258"/>
      <c r="N569" s="259"/>
      <c r="O569" s="259"/>
      <c r="P569" s="259"/>
      <c r="Q569" s="259"/>
      <c r="R569" s="259"/>
      <c r="S569" s="259"/>
      <c r="T569" s="260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1" t="s">
        <v>154</v>
      </c>
      <c r="AU569" s="261" t="s">
        <v>146</v>
      </c>
      <c r="AV569" s="14" t="s">
        <v>146</v>
      </c>
      <c r="AW569" s="14" t="s">
        <v>30</v>
      </c>
      <c r="AX569" s="14" t="s">
        <v>81</v>
      </c>
      <c r="AY569" s="261" t="s">
        <v>137</v>
      </c>
    </row>
    <row r="570" s="2" customFormat="1" ht="21.75" customHeight="1">
      <c r="A570" s="38"/>
      <c r="B570" s="39"/>
      <c r="C570" s="215" t="s">
        <v>604</v>
      </c>
      <c r="D570" s="215" t="s">
        <v>141</v>
      </c>
      <c r="E570" s="216" t="s">
        <v>605</v>
      </c>
      <c r="F570" s="217" t="s">
        <v>606</v>
      </c>
      <c r="G570" s="218" t="s">
        <v>243</v>
      </c>
      <c r="H570" s="219">
        <v>15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</v>
      </c>
      <c r="T570" s="226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474</v>
      </c>
      <c r="AT570" s="227" t="s">
        <v>141</v>
      </c>
      <c r="AU570" s="227" t="s">
        <v>146</v>
      </c>
      <c r="AY570" s="17" t="s">
        <v>137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146</v>
      </c>
      <c r="BK570" s="228">
        <f>ROUND(I570*H570,2)</f>
        <v>0</v>
      </c>
      <c r="BL570" s="17" t="s">
        <v>474</v>
      </c>
      <c r="BM570" s="227" t="s">
        <v>607</v>
      </c>
    </row>
    <row r="571" s="14" customFormat="1">
      <c r="A571" s="14"/>
      <c r="B571" s="251"/>
      <c r="C571" s="252"/>
      <c r="D571" s="242" t="s">
        <v>154</v>
      </c>
      <c r="E571" s="253" t="s">
        <v>1</v>
      </c>
      <c r="F571" s="254" t="s">
        <v>608</v>
      </c>
      <c r="G571" s="252"/>
      <c r="H571" s="255">
        <v>15</v>
      </c>
      <c r="I571" s="256"/>
      <c r="J571" s="252"/>
      <c r="K571" s="252"/>
      <c r="L571" s="257"/>
      <c r="M571" s="258"/>
      <c r="N571" s="259"/>
      <c r="O571" s="259"/>
      <c r="P571" s="259"/>
      <c r="Q571" s="259"/>
      <c r="R571" s="259"/>
      <c r="S571" s="259"/>
      <c r="T571" s="260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1" t="s">
        <v>154</v>
      </c>
      <c r="AU571" s="261" t="s">
        <v>146</v>
      </c>
      <c r="AV571" s="14" t="s">
        <v>146</v>
      </c>
      <c r="AW571" s="14" t="s">
        <v>30</v>
      </c>
      <c r="AX571" s="14" t="s">
        <v>81</v>
      </c>
      <c r="AY571" s="261" t="s">
        <v>137</v>
      </c>
    </row>
    <row r="572" s="2" customFormat="1" ht="16.5" customHeight="1">
      <c r="A572" s="38"/>
      <c r="B572" s="39"/>
      <c r="C572" s="215" t="s">
        <v>609</v>
      </c>
      <c r="D572" s="215" t="s">
        <v>141</v>
      </c>
      <c r="E572" s="216" t="s">
        <v>610</v>
      </c>
      <c r="F572" s="217" t="s">
        <v>611</v>
      </c>
      <c r="G572" s="218" t="s">
        <v>160</v>
      </c>
      <c r="H572" s="219">
        <v>2</v>
      </c>
      <c r="I572" s="220"/>
      <c r="J572" s="221">
        <f>ROUND(I572*H572,2)</f>
        <v>0</v>
      </c>
      <c r="K572" s="222"/>
      <c r="L572" s="44"/>
      <c r="M572" s="223" t="s">
        <v>1</v>
      </c>
      <c r="N572" s="224" t="s">
        <v>39</v>
      </c>
      <c r="O572" s="91"/>
      <c r="P572" s="225">
        <f>O572*H572</f>
        <v>0</v>
      </c>
      <c r="Q572" s="225">
        <v>0.00109</v>
      </c>
      <c r="R572" s="225">
        <f>Q572*H572</f>
        <v>0.0021800000000000001</v>
      </c>
      <c r="S572" s="225">
        <v>0</v>
      </c>
      <c r="T572" s="226">
        <f>S572*H572</f>
        <v>0</v>
      </c>
      <c r="U572" s="38"/>
      <c r="V572" s="38"/>
      <c r="W572" s="38"/>
      <c r="X572" s="38"/>
      <c r="Y572" s="38"/>
      <c r="Z572" s="38"/>
      <c r="AA572" s="38"/>
      <c r="AB572" s="38"/>
      <c r="AC572" s="38"/>
      <c r="AD572" s="38"/>
      <c r="AE572" s="38"/>
      <c r="AR572" s="227" t="s">
        <v>474</v>
      </c>
      <c r="AT572" s="227" t="s">
        <v>141</v>
      </c>
      <c r="AU572" s="227" t="s">
        <v>146</v>
      </c>
      <c r="AY572" s="17" t="s">
        <v>137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146</v>
      </c>
      <c r="BK572" s="228">
        <f>ROUND(I572*H572,2)</f>
        <v>0</v>
      </c>
      <c r="BL572" s="17" t="s">
        <v>474</v>
      </c>
      <c r="BM572" s="227" t="s">
        <v>612</v>
      </c>
    </row>
    <row r="573" s="13" customFormat="1">
      <c r="A573" s="13"/>
      <c r="B573" s="240"/>
      <c r="C573" s="241"/>
      <c r="D573" s="242" t="s">
        <v>154</v>
      </c>
      <c r="E573" s="243" t="s">
        <v>1</v>
      </c>
      <c r="F573" s="244" t="s">
        <v>613</v>
      </c>
      <c r="G573" s="241"/>
      <c r="H573" s="243" t="s">
        <v>1</v>
      </c>
      <c r="I573" s="245"/>
      <c r="J573" s="241"/>
      <c r="K573" s="241"/>
      <c r="L573" s="246"/>
      <c r="M573" s="247"/>
      <c r="N573" s="248"/>
      <c r="O573" s="248"/>
      <c r="P573" s="248"/>
      <c r="Q573" s="248"/>
      <c r="R573" s="248"/>
      <c r="S573" s="248"/>
      <c r="T573" s="249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50" t="s">
        <v>154</v>
      </c>
      <c r="AU573" s="250" t="s">
        <v>146</v>
      </c>
      <c r="AV573" s="13" t="s">
        <v>81</v>
      </c>
      <c r="AW573" s="13" t="s">
        <v>30</v>
      </c>
      <c r="AX573" s="13" t="s">
        <v>73</v>
      </c>
      <c r="AY573" s="250" t="s">
        <v>137</v>
      </c>
    </row>
    <row r="574" s="14" customFormat="1">
      <c r="A574" s="14"/>
      <c r="B574" s="251"/>
      <c r="C574" s="252"/>
      <c r="D574" s="242" t="s">
        <v>154</v>
      </c>
      <c r="E574" s="253" t="s">
        <v>1</v>
      </c>
      <c r="F574" s="254" t="s">
        <v>598</v>
      </c>
      <c r="G574" s="252"/>
      <c r="H574" s="255">
        <v>2</v>
      </c>
      <c r="I574" s="256"/>
      <c r="J574" s="252"/>
      <c r="K574" s="252"/>
      <c r="L574" s="257"/>
      <c r="M574" s="258"/>
      <c r="N574" s="259"/>
      <c r="O574" s="259"/>
      <c r="P574" s="259"/>
      <c r="Q574" s="259"/>
      <c r="R574" s="259"/>
      <c r="S574" s="259"/>
      <c r="T574" s="260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1" t="s">
        <v>154</v>
      </c>
      <c r="AU574" s="261" t="s">
        <v>146</v>
      </c>
      <c r="AV574" s="14" t="s">
        <v>146</v>
      </c>
      <c r="AW574" s="14" t="s">
        <v>30</v>
      </c>
      <c r="AX574" s="14" t="s">
        <v>81</v>
      </c>
      <c r="AY574" s="261" t="s">
        <v>137</v>
      </c>
    </row>
    <row r="575" s="2" customFormat="1" ht="24.15" customHeight="1">
      <c r="A575" s="38"/>
      <c r="B575" s="39"/>
      <c r="C575" s="215" t="s">
        <v>614</v>
      </c>
      <c r="D575" s="215" t="s">
        <v>141</v>
      </c>
      <c r="E575" s="216" t="s">
        <v>615</v>
      </c>
      <c r="F575" s="217" t="s">
        <v>616</v>
      </c>
      <c r="G575" s="218" t="s">
        <v>144</v>
      </c>
      <c r="H575" s="219">
        <v>0.021000000000000001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474</v>
      </c>
      <c r="AT575" s="227" t="s">
        <v>141</v>
      </c>
      <c r="AU575" s="227" t="s">
        <v>146</v>
      </c>
      <c r="AY575" s="17" t="s">
        <v>137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146</v>
      </c>
      <c r="BK575" s="228">
        <f>ROUND(I575*H575,2)</f>
        <v>0</v>
      </c>
      <c r="BL575" s="17" t="s">
        <v>474</v>
      </c>
      <c r="BM575" s="227" t="s">
        <v>617</v>
      </c>
    </row>
    <row r="576" s="2" customFormat="1" ht="33" customHeight="1">
      <c r="A576" s="38"/>
      <c r="B576" s="39"/>
      <c r="C576" s="215" t="s">
        <v>618</v>
      </c>
      <c r="D576" s="215" t="s">
        <v>141</v>
      </c>
      <c r="E576" s="216" t="s">
        <v>619</v>
      </c>
      <c r="F576" s="217" t="s">
        <v>620</v>
      </c>
      <c r="G576" s="218" t="s">
        <v>144</v>
      </c>
      <c r="H576" s="219">
        <v>0.042000000000000003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474</v>
      </c>
      <c r="AT576" s="227" t="s">
        <v>141</v>
      </c>
      <c r="AU576" s="227" t="s">
        <v>146</v>
      </c>
      <c r="AY576" s="17" t="s">
        <v>137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146</v>
      </c>
      <c r="BK576" s="228">
        <f>ROUND(I576*H576,2)</f>
        <v>0</v>
      </c>
      <c r="BL576" s="17" t="s">
        <v>474</v>
      </c>
      <c r="BM576" s="227" t="s">
        <v>621</v>
      </c>
    </row>
    <row r="577" s="14" customFormat="1">
      <c r="A577" s="14"/>
      <c r="B577" s="251"/>
      <c r="C577" s="252"/>
      <c r="D577" s="242" t="s">
        <v>154</v>
      </c>
      <c r="E577" s="252"/>
      <c r="F577" s="254" t="s">
        <v>622</v>
      </c>
      <c r="G577" s="252"/>
      <c r="H577" s="255">
        <v>0.042000000000000003</v>
      </c>
      <c r="I577" s="256"/>
      <c r="J577" s="252"/>
      <c r="K577" s="252"/>
      <c r="L577" s="257"/>
      <c r="M577" s="258"/>
      <c r="N577" s="259"/>
      <c r="O577" s="259"/>
      <c r="P577" s="259"/>
      <c r="Q577" s="259"/>
      <c r="R577" s="259"/>
      <c r="S577" s="259"/>
      <c r="T577" s="260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1" t="s">
        <v>154</v>
      </c>
      <c r="AU577" s="261" t="s">
        <v>146</v>
      </c>
      <c r="AV577" s="14" t="s">
        <v>146</v>
      </c>
      <c r="AW577" s="14" t="s">
        <v>4</v>
      </c>
      <c r="AX577" s="14" t="s">
        <v>81</v>
      </c>
      <c r="AY577" s="261" t="s">
        <v>137</v>
      </c>
    </row>
    <row r="578" s="12" customFormat="1" ht="22.8" customHeight="1">
      <c r="A578" s="12"/>
      <c r="B578" s="199"/>
      <c r="C578" s="200"/>
      <c r="D578" s="201" t="s">
        <v>72</v>
      </c>
      <c r="E578" s="213" t="s">
        <v>623</v>
      </c>
      <c r="F578" s="213" t="s">
        <v>624</v>
      </c>
      <c r="G578" s="200"/>
      <c r="H578" s="200"/>
      <c r="I578" s="203"/>
      <c r="J578" s="214">
        <f>BK578</f>
        <v>0</v>
      </c>
      <c r="K578" s="200"/>
      <c r="L578" s="205"/>
      <c r="M578" s="206"/>
      <c r="N578" s="207"/>
      <c r="O578" s="207"/>
      <c r="P578" s="208">
        <f>SUM(P579:P661)</f>
        <v>0</v>
      </c>
      <c r="Q578" s="207"/>
      <c r="R578" s="208">
        <f>SUM(R579:R661)</f>
        <v>0.040030000000000003</v>
      </c>
      <c r="S578" s="207"/>
      <c r="T578" s="209">
        <f>SUM(T579:T661)</f>
        <v>0.041529999999999997</v>
      </c>
      <c r="U578" s="12"/>
      <c r="V578" s="12"/>
      <c r="W578" s="12"/>
      <c r="X578" s="12"/>
      <c r="Y578" s="12"/>
      <c r="Z578" s="12"/>
      <c r="AA578" s="12"/>
      <c r="AB578" s="12"/>
      <c r="AC578" s="12"/>
      <c r="AD578" s="12"/>
      <c r="AE578" s="12"/>
      <c r="AR578" s="210" t="s">
        <v>146</v>
      </c>
      <c r="AT578" s="211" t="s">
        <v>72</v>
      </c>
      <c r="AU578" s="211" t="s">
        <v>81</v>
      </c>
      <c r="AY578" s="210" t="s">
        <v>137</v>
      </c>
      <c r="BK578" s="212">
        <f>SUM(BK579:BK661)</f>
        <v>0</v>
      </c>
    </row>
    <row r="579" s="2" customFormat="1" ht="16.5" customHeight="1">
      <c r="A579" s="38"/>
      <c r="B579" s="39"/>
      <c r="C579" s="215" t="s">
        <v>625</v>
      </c>
      <c r="D579" s="215" t="s">
        <v>141</v>
      </c>
      <c r="E579" s="216" t="s">
        <v>626</v>
      </c>
      <c r="F579" s="217" t="s">
        <v>627</v>
      </c>
      <c r="G579" s="218" t="s">
        <v>243</v>
      </c>
      <c r="H579" s="219">
        <v>18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0.00027999999999999998</v>
      </c>
      <c r="T579" s="226">
        <f>S579*H579</f>
        <v>0.0050399999999999993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474</v>
      </c>
      <c r="AT579" s="227" t="s">
        <v>141</v>
      </c>
      <c r="AU579" s="227" t="s">
        <v>146</v>
      </c>
      <c r="AY579" s="17" t="s">
        <v>137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146</v>
      </c>
      <c r="BK579" s="228">
        <f>ROUND(I579*H579,2)</f>
        <v>0</v>
      </c>
      <c r="BL579" s="17" t="s">
        <v>474</v>
      </c>
      <c r="BM579" s="227" t="s">
        <v>628</v>
      </c>
    </row>
    <row r="580" s="13" customFormat="1">
      <c r="A580" s="13"/>
      <c r="B580" s="240"/>
      <c r="C580" s="241"/>
      <c r="D580" s="242" t="s">
        <v>154</v>
      </c>
      <c r="E580" s="243" t="s">
        <v>1</v>
      </c>
      <c r="F580" s="244" t="s">
        <v>629</v>
      </c>
      <c r="G580" s="241"/>
      <c r="H580" s="243" t="s">
        <v>1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0" t="s">
        <v>154</v>
      </c>
      <c r="AU580" s="250" t="s">
        <v>146</v>
      </c>
      <c r="AV580" s="13" t="s">
        <v>81</v>
      </c>
      <c r="AW580" s="13" t="s">
        <v>30</v>
      </c>
      <c r="AX580" s="13" t="s">
        <v>73</v>
      </c>
      <c r="AY580" s="250" t="s">
        <v>137</v>
      </c>
    </row>
    <row r="581" s="14" customFormat="1">
      <c r="A581" s="14"/>
      <c r="B581" s="251"/>
      <c r="C581" s="252"/>
      <c r="D581" s="242" t="s">
        <v>154</v>
      </c>
      <c r="E581" s="253" t="s">
        <v>1</v>
      </c>
      <c r="F581" s="254" t="s">
        <v>630</v>
      </c>
      <c r="G581" s="252"/>
      <c r="H581" s="255">
        <v>12</v>
      </c>
      <c r="I581" s="256"/>
      <c r="J581" s="252"/>
      <c r="K581" s="252"/>
      <c r="L581" s="257"/>
      <c r="M581" s="258"/>
      <c r="N581" s="259"/>
      <c r="O581" s="259"/>
      <c r="P581" s="259"/>
      <c r="Q581" s="259"/>
      <c r="R581" s="259"/>
      <c r="S581" s="259"/>
      <c r="T581" s="260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1" t="s">
        <v>154</v>
      </c>
      <c r="AU581" s="261" t="s">
        <v>146</v>
      </c>
      <c r="AV581" s="14" t="s">
        <v>146</v>
      </c>
      <c r="AW581" s="14" t="s">
        <v>30</v>
      </c>
      <c r="AX581" s="14" t="s">
        <v>73</v>
      </c>
      <c r="AY581" s="261" t="s">
        <v>137</v>
      </c>
    </row>
    <row r="582" s="13" customFormat="1">
      <c r="A582" s="13"/>
      <c r="B582" s="240"/>
      <c r="C582" s="241"/>
      <c r="D582" s="242" t="s">
        <v>154</v>
      </c>
      <c r="E582" s="243" t="s">
        <v>1</v>
      </c>
      <c r="F582" s="244" t="s">
        <v>631</v>
      </c>
      <c r="G582" s="241"/>
      <c r="H582" s="243" t="s">
        <v>1</v>
      </c>
      <c r="I582" s="245"/>
      <c r="J582" s="241"/>
      <c r="K582" s="241"/>
      <c r="L582" s="246"/>
      <c r="M582" s="247"/>
      <c r="N582" s="248"/>
      <c r="O582" s="248"/>
      <c r="P582" s="248"/>
      <c r="Q582" s="248"/>
      <c r="R582" s="248"/>
      <c r="S582" s="248"/>
      <c r="T582" s="249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0" t="s">
        <v>154</v>
      </c>
      <c r="AU582" s="250" t="s">
        <v>146</v>
      </c>
      <c r="AV582" s="13" t="s">
        <v>81</v>
      </c>
      <c r="AW582" s="13" t="s">
        <v>30</v>
      </c>
      <c r="AX582" s="13" t="s">
        <v>73</v>
      </c>
      <c r="AY582" s="250" t="s">
        <v>137</v>
      </c>
    </row>
    <row r="583" s="14" customFormat="1">
      <c r="A583" s="14"/>
      <c r="B583" s="251"/>
      <c r="C583" s="252"/>
      <c r="D583" s="242" t="s">
        <v>154</v>
      </c>
      <c r="E583" s="253" t="s">
        <v>1</v>
      </c>
      <c r="F583" s="254" t="s">
        <v>81</v>
      </c>
      <c r="G583" s="252"/>
      <c r="H583" s="255">
        <v>1</v>
      </c>
      <c r="I583" s="256"/>
      <c r="J583" s="252"/>
      <c r="K583" s="252"/>
      <c r="L583" s="257"/>
      <c r="M583" s="258"/>
      <c r="N583" s="259"/>
      <c r="O583" s="259"/>
      <c r="P583" s="259"/>
      <c r="Q583" s="259"/>
      <c r="R583" s="259"/>
      <c r="S583" s="259"/>
      <c r="T583" s="260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1" t="s">
        <v>154</v>
      </c>
      <c r="AU583" s="261" t="s">
        <v>146</v>
      </c>
      <c r="AV583" s="14" t="s">
        <v>146</v>
      </c>
      <c r="AW583" s="14" t="s">
        <v>30</v>
      </c>
      <c r="AX583" s="14" t="s">
        <v>73</v>
      </c>
      <c r="AY583" s="261" t="s">
        <v>137</v>
      </c>
    </row>
    <row r="584" s="13" customFormat="1">
      <c r="A584" s="13"/>
      <c r="B584" s="240"/>
      <c r="C584" s="241"/>
      <c r="D584" s="242" t="s">
        <v>154</v>
      </c>
      <c r="E584" s="243" t="s">
        <v>1</v>
      </c>
      <c r="F584" s="244" t="s">
        <v>632</v>
      </c>
      <c r="G584" s="241"/>
      <c r="H584" s="243" t="s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0" t="s">
        <v>154</v>
      </c>
      <c r="AU584" s="250" t="s">
        <v>146</v>
      </c>
      <c r="AV584" s="13" t="s">
        <v>81</v>
      </c>
      <c r="AW584" s="13" t="s">
        <v>30</v>
      </c>
      <c r="AX584" s="13" t="s">
        <v>73</v>
      </c>
      <c r="AY584" s="250" t="s">
        <v>137</v>
      </c>
    </row>
    <row r="585" s="14" customFormat="1">
      <c r="A585" s="14"/>
      <c r="B585" s="251"/>
      <c r="C585" s="252"/>
      <c r="D585" s="242" t="s">
        <v>154</v>
      </c>
      <c r="E585" s="253" t="s">
        <v>1</v>
      </c>
      <c r="F585" s="254" t="s">
        <v>633</v>
      </c>
      <c r="G585" s="252"/>
      <c r="H585" s="255">
        <v>5</v>
      </c>
      <c r="I585" s="256"/>
      <c r="J585" s="252"/>
      <c r="K585" s="252"/>
      <c r="L585" s="257"/>
      <c r="M585" s="258"/>
      <c r="N585" s="259"/>
      <c r="O585" s="259"/>
      <c r="P585" s="259"/>
      <c r="Q585" s="259"/>
      <c r="R585" s="259"/>
      <c r="S585" s="259"/>
      <c r="T585" s="260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61" t="s">
        <v>154</v>
      </c>
      <c r="AU585" s="261" t="s">
        <v>146</v>
      </c>
      <c r="AV585" s="14" t="s">
        <v>146</v>
      </c>
      <c r="AW585" s="14" t="s">
        <v>30</v>
      </c>
      <c r="AX585" s="14" t="s">
        <v>73</v>
      </c>
      <c r="AY585" s="261" t="s">
        <v>137</v>
      </c>
    </row>
    <row r="586" s="15" customFormat="1">
      <c r="A586" s="15"/>
      <c r="B586" s="262"/>
      <c r="C586" s="263"/>
      <c r="D586" s="242" t="s">
        <v>154</v>
      </c>
      <c r="E586" s="264" t="s">
        <v>1</v>
      </c>
      <c r="F586" s="265" t="s">
        <v>157</v>
      </c>
      <c r="G586" s="263"/>
      <c r="H586" s="266">
        <v>18</v>
      </c>
      <c r="I586" s="267"/>
      <c r="J586" s="263"/>
      <c r="K586" s="263"/>
      <c r="L586" s="268"/>
      <c r="M586" s="269"/>
      <c r="N586" s="270"/>
      <c r="O586" s="270"/>
      <c r="P586" s="270"/>
      <c r="Q586" s="270"/>
      <c r="R586" s="270"/>
      <c r="S586" s="270"/>
      <c r="T586" s="271"/>
      <c r="U586" s="15"/>
      <c r="V586" s="15"/>
      <c r="W586" s="15"/>
      <c r="X586" s="15"/>
      <c r="Y586" s="15"/>
      <c r="Z586" s="15"/>
      <c r="AA586" s="15"/>
      <c r="AB586" s="15"/>
      <c r="AC586" s="15"/>
      <c r="AD586" s="15"/>
      <c r="AE586" s="15"/>
      <c r="AT586" s="272" t="s">
        <v>154</v>
      </c>
      <c r="AU586" s="272" t="s">
        <v>146</v>
      </c>
      <c r="AV586" s="15" t="s">
        <v>145</v>
      </c>
      <c r="AW586" s="15" t="s">
        <v>30</v>
      </c>
      <c r="AX586" s="15" t="s">
        <v>81</v>
      </c>
      <c r="AY586" s="272" t="s">
        <v>137</v>
      </c>
    </row>
    <row r="587" s="2" customFormat="1" ht="24.15" customHeight="1">
      <c r="A587" s="38"/>
      <c r="B587" s="39"/>
      <c r="C587" s="215" t="s">
        <v>634</v>
      </c>
      <c r="D587" s="215" t="s">
        <v>141</v>
      </c>
      <c r="E587" s="216" t="s">
        <v>635</v>
      </c>
      <c r="F587" s="217" t="s">
        <v>636</v>
      </c>
      <c r="G587" s="218" t="s">
        <v>243</v>
      </c>
      <c r="H587" s="219">
        <v>28.5</v>
      </c>
      <c r="I587" s="220"/>
      <c r="J587" s="221">
        <f>ROUND(I587*H587,2)</f>
        <v>0</v>
      </c>
      <c r="K587" s="222"/>
      <c r="L587" s="44"/>
      <c r="M587" s="223" t="s">
        <v>1</v>
      </c>
      <c r="N587" s="224" t="s">
        <v>39</v>
      </c>
      <c r="O587" s="91"/>
      <c r="P587" s="225">
        <f>O587*H587</f>
        <v>0</v>
      </c>
      <c r="Q587" s="225">
        <v>0.00097999999999999997</v>
      </c>
      <c r="R587" s="225">
        <f>Q587*H587</f>
        <v>0.02793</v>
      </c>
      <c r="S587" s="225">
        <v>0</v>
      </c>
      <c r="T587" s="226">
        <f>S587*H587</f>
        <v>0</v>
      </c>
      <c r="U587" s="38"/>
      <c r="V587" s="38"/>
      <c r="W587" s="38"/>
      <c r="X587" s="38"/>
      <c r="Y587" s="38"/>
      <c r="Z587" s="38"/>
      <c r="AA587" s="38"/>
      <c r="AB587" s="38"/>
      <c r="AC587" s="38"/>
      <c r="AD587" s="38"/>
      <c r="AE587" s="38"/>
      <c r="AR587" s="227" t="s">
        <v>474</v>
      </c>
      <c r="AT587" s="227" t="s">
        <v>141</v>
      </c>
      <c r="AU587" s="227" t="s">
        <v>146</v>
      </c>
      <c r="AY587" s="17" t="s">
        <v>137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146</v>
      </c>
      <c r="BK587" s="228">
        <f>ROUND(I587*H587,2)</f>
        <v>0</v>
      </c>
      <c r="BL587" s="17" t="s">
        <v>474</v>
      </c>
      <c r="BM587" s="227" t="s">
        <v>637</v>
      </c>
    </row>
    <row r="588" s="13" customFormat="1">
      <c r="A588" s="13"/>
      <c r="B588" s="240"/>
      <c r="C588" s="241"/>
      <c r="D588" s="242" t="s">
        <v>154</v>
      </c>
      <c r="E588" s="243" t="s">
        <v>1</v>
      </c>
      <c r="F588" s="244" t="s">
        <v>638</v>
      </c>
      <c r="G588" s="241"/>
      <c r="H588" s="243" t="s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0" t="s">
        <v>154</v>
      </c>
      <c r="AU588" s="250" t="s">
        <v>146</v>
      </c>
      <c r="AV588" s="13" t="s">
        <v>81</v>
      </c>
      <c r="AW588" s="13" t="s">
        <v>30</v>
      </c>
      <c r="AX588" s="13" t="s">
        <v>73</v>
      </c>
      <c r="AY588" s="250" t="s">
        <v>137</v>
      </c>
    </row>
    <row r="589" s="14" customFormat="1">
      <c r="A589" s="14"/>
      <c r="B589" s="251"/>
      <c r="C589" s="252"/>
      <c r="D589" s="242" t="s">
        <v>154</v>
      </c>
      <c r="E589" s="253" t="s">
        <v>1</v>
      </c>
      <c r="F589" s="254" t="s">
        <v>639</v>
      </c>
      <c r="G589" s="252"/>
      <c r="H589" s="255">
        <v>9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1" t="s">
        <v>154</v>
      </c>
      <c r="AU589" s="261" t="s">
        <v>146</v>
      </c>
      <c r="AV589" s="14" t="s">
        <v>146</v>
      </c>
      <c r="AW589" s="14" t="s">
        <v>30</v>
      </c>
      <c r="AX589" s="14" t="s">
        <v>73</v>
      </c>
      <c r="AY589" s="261" t="s">
        <v>137</v>
      </c>
    </row>
    <row r="590" s="13" customFormat="1">
      <c r="A590" s="13"/>
      <c r="B590" s="240"/>
      <c r="C590" s="241"/>
      <c r="D590" s="242" t="s">
        <v>154</v>
      </c>
      <c r="E590" s="243" t="s">
        <v>1</v>
      </c>
      <c r="F590" s="244" t="s">
        <v>296</v>
      </c>
      <c r="G590" s="241"/>
      <c r="H590" s="243" t="s">
        <v>1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0" t="s">
        <v>154</v>
      </c>
      <c r="AU590" s="250" t="s">
        <v>146</v>
      </c>
      <c r="AV590" s="13" t="s">
        <v>81</v>
      </c>
      <c r="AW590" s="13" t="s">
        <v>30</v>
      </c>
      <c r="AX590" s="13" t="s">
        <v>73</v>
      </c>
      <c r="AY590" s="250" t="s">
        <v>137</v>
      </c>
    </row>
    <row r="591" s="14" customFormat="1">
      <c r="A591" s="14"/>
      <c r="B591" s="251"/>
      <c r="C591" s="252"/>
      <c r="D591" s="242" t="s">
        <v>154</v>
      </c>
      <c r="E591" s="253" t="s">
        <v>1</v>
      </c>
      <c r="F591" s="254" t="s">
        <v>640</v>
      </c>
      <c r="G591" s="252"/>
      <c r="H591" s="255">
        <v>5.5</v>
      </c>
      <c r="I591" s="256"/>
      <c r="J591" s="252"/>
      <c r="K591" s="252"/>
      <c r="L591" s="257"/>
      <c r="M591" s="258"/>
      <c r="N591" s="259"/>
      <c r="O591" s="259"/>
      <c r="P591" s="259"/>
      <c r="Q591" s="259"/>
      <c r="R591" s="259"/>
      <c r="S591" s="259"/>
      <c r="T591" s="260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61" t="s">
        <v>154</v>
      </c>
      <c r="AU591" s="261" t="s">
        <v>146</v>
      </c>
      <c r="AV591" s="14" t="s">
        <v>146</v>
      </c>
      <c r="AW591" s="14" t="s">
        <v>30</v>
      </c>
      <c r="AX591" s="14" t="s">
        <v>73</v>
      </c>
      <c r="AY591" s="261" t="s">
        <v>137</v>
      </c>
    </row>
    <row r="592" s="13" customFormat="1">
      <c r="A592" s="13"/>
      <c r="B592" s="240"/>
      <c r="C592" s="241"/>
      <c r="D592" s="242" t="s">
        <v>154</v>
      </c>
      <c r="E592" s="243" t="s">
        <v>1</v>
      </c>
      <c r="F592" s="244" t="s">
        <v>383</v>
      </c>
      <c r="G592" s="241"/>
      <c r="H592" s="243" t="s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0" t="s">
        <v>154</v>
      </c>
      <c r="AU592" s="250" t="s">
        <v>146</v>
      </c>
      <c r="AV592" s="13" t="s">
        <v>81</v>
      </c>
      <c r="AW592" s="13" t="s">
        <v>30</v>
      </c>
      <c r="AX592" s="13" t="s">
        <v>73</v>
      </c>
      <c r="AY592" s="250" t="s">
        <v>137</v>
      </c>
    </row>
    <row r="593" s="14" customFormat="1">
      <c r="A593" s="14"/>
      <c r="B593" s="251"/>
      <c r="C593" s="252"/>
      <c r="D593" s="242" t="s">
        <v>154</v>
      </c>
      <c r="E593" s="253" t="s">
        <v>1</v>
      </c>
      <c r="F593" s="254" t="s">
        <v>641</v>
      </c>
      <c r="G593" s="252"/>
      <c r="H593" s="255">
        <v>14</v>
      </c>
      <c r="I593" s="256"/>
      <c r="J593" s="252"/>
      <c r="K593" s="252"/>
      <c r="L593" s="257"/>
      <c r="M593" s="258"/>
      <c r="N593" s="259"/>
      <c r="O593" s="259"/>
      <c r="P593" s="259"/>
      <c r="Q593" s="259"/>
      <c r="R593" s="259"/>
      <c r="S593" s="259"/>
      <c r="T593" s="260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61" t="s">
        <v>154</v>
      </c>
      <c r="AU593" s="261" t="s">
        <v>146</v>
      </c>
      <c r="AV593" s="14" t="s">
        <v>146</v>
      </c>
      <c r="AW593" s="14" t="s">
        <v>30</v>
      </c>
      <c r="AX593" s="14" t="s">
        <v>73</v>
      </c>
      <c r="AY593" s="261" t="s">
        <v>137</v>
      </c>
    </row>
    <row r="594" s="15" customFormat="1">
      <c r="A594" s="15"/>
      <c r="B594" s="262"/>
      <c r="C594" s="263"/>
      <c r="D594" s="242" t="s">
        <v>154</v>
      </c>
      <c r="E594" s="264" t="s">
        <v>1</v>
      </c>
      <c r="F594" s="265" t="s">
        <v>157</v>
      </c>
      <c r="G594" s="263"/>
      <c r="H594" s="266">
        <v>28.5</v>
      </c>
      <c r="I594" s="267"/>
      <c r="J594" s="263"/>
      <c r="K594" s="263"/>
      <c r="L594" s="268"/>
      <c r="M594" s="269"/>
      <c r="N594" s="270"/>
      <c r="O594" s="270"/>
      <c r="P594" s="270"/>
      <c r="Q594" s="270"/>
      <c r="R594" s="270"/>
      <c r="S594" s="270"/>
      <c r="T594" s="271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72" t="s">
        <v>154</v>
      </c>
      <c r="AU594" s="272" t="s">
        <v>146</v>
      </c>
      <c r="AV594" s="15" t="s">
        <v>145</v>
      </c>
      <c r="AW594" s="15" t="s">
        <v>30</v>
      </c>
      <c r="AX594" s="15" t="s">
        <v>81</v>
      </c>
      <c r="AY594" s="272" t="s">
        <v>137</v>
      </c>
    </row>
    <row r="595" s="2" customFormat="1" ht="24.15" customHeight="1">
      <c r="A595" s="38"/>
      <c r="B595" s="39"/>
      <c r="C595" s="215" t="s">
        <v>642</v>
      </c>
      <c r="D595" s="215" t="s">
        <v>141</v>
      </c>
      <c r="E595" s="216" t="s">
        <v>643</v>
      </c>
      <c r="F595" s="217" t="s">
        <v>644</v>
      </c>
      <c r="G595" s="218" t="s">
        <v>160</v>
      </c>
      <c r="H595" s="219">
        <v>3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0.00069999999999999999</v>
      </c>
      <c r="R595" s="225">
        <f>Q595*H595</f>
        <v>0.0020999999999999999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474</v>
      </c>
      <c r="AT595" s="227" t="s">
        <v>141</v>
      </c>
      <c r="AU595" s="227" t="s">
        <v>146</v>
      </c>
      <c r="AY595" s="17" t="s">
        <v>137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146</v>
      </c>
      <c r="BK595" s="228">
        <f>ROUND(I595*H595,2)</f>
        <v>0</v>
      </c>
      <c r="BL595" s="17" t="s">
        <v>474</v>
      </c>
      <c r="BM595" s="227" t="s">
        <v>645</v>
      </c>
    </row>
    <row r="596" s="2" customFormat="1" ht="24.15" customHeight="1">
      <c r="A596" s="38"/>
      <c r="B596" s="39"/>
      <c r="C596" s="215" t="s">
        <v>646</v>
      </c>
      <c r="D596" s="215" t="s">
        <v>141</v>
      </c>
      <c r="E596" s="216" t="s">
        <v>647</v>
      </c>
      <c r="F596" s="217" t="s">
        <v>648</v>
      </c>
      <c r="G596" s="218" t="s">
        <v>649</v>
      </c>
      <c r="H596" s="219">
        <v>1</v>
      </c>
      <c r="I596" s="220"/>
      <c r="J596" s="221">
        <f>ROUND(I596*H596,2)</f>
        <v>0</v>
      </c>
      <c r="K596" s="222"/>
      <c r="L596" s="44"/>
      <c r="M596" s="223" t="s">
        <v>1</v>
      </c>
      <c r="N596" s="224" t="s">
        <v>39</v>
      </c>
      <c r="O596" s="91"/>
      <c r="P596" s="225">
        <f>O596*H596</f>
        <v>0</v>
      </c>
      <c r="Q596" s="225">
        <v>0</v>
      </c>
      <c r="R596" s="225">
        <f>Q596*H596</f>
        <v>0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474</v>
      </c>
      <c r="AT596" s="227" t="s">
        <v>141</v>
      </c>
      <c r="AU596" s="227" t="s">
        <v>146</v>
      </c>
      <c r="AY596" s="17" t="s">
        <v>137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146</v>
      </c>
      <c r="BK596" s="228">
        <f>ROUND(I596*H596,2)</f>
        <v>0</v>
      </c>
      <c r="BL596" s="17" t="s">
        <v>474</v>
      </c>
      <c r="BM596" s="227" t="s">
        <v>650</v>
      </c>
    </row>
    <row r="597" s="2" customFormat="1" ht="24.15" customHeight="1">
      <c r="A597" s="38"/>
      <c r="B597" s="39"/>
      <c r="C597" s="215" t="s">
        <v>651</v>
      </c>
      <c r="D597" s="215" t="s">
        <v>141</v>
      </c>
      <c r="E597" s="216" t="s">
        <v>652</v>
      </c>
      <c r="F597" s="217" t="s">
        <v>653</v>
      </c>
      <c r="G597" s="218" t="s">
        <v>649</v>
      </c>
      <c r="H597" s="219">
        <v>1</v>
      </c>
      <c r="I597" s="220"/>
      <c r="J597" s="221">
        <f>ROUND(I597*H597,2)</f>
        <v>0</v>
      </c>
      <c r="K597" s="222"/>
      <c r="L597" s="44"/>
      <c r="M597" s="223" t="s">
        <v>1</v>
      </c>
      <c r="N597" s="224" t="s">
        <v>39</v>
      </c>
      <c r="O597" s="91"/>
      <c r="P597" s="225">
        <f>O597*H597</f>
        <v>0</v>
      </c>
      <c r="Q597" s="225">
        <v>0</v>
      </c>
      <c r="R597" s="225">
        <f>Q597*H597</f>
        <v>0</v>
      </c>
      <c r="S597" s="225">
        <v>0</v>
      </c>
      <c r="T597" s="226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7" t="s">
        <v>474</v>
      </c>
      <c r="AT597" s="227" t="s">
        <v>141</v>
      </c>
      <c r="AU597" s="227" t="s">
        <v>146</v>
      </c>
      <c r="AY597" s="17" t="s">
        <v>137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146</v>
      </c>
      <c r="BK597" s="228">
        <f>ROUND(I597*H597,2)</f>
        <v>0</v>
      </c>
      <c r="BL597" s="17" t="s">
        <v>474</v>
      </c>
      <c r="BM597" s="227" t="s">
        <v>654</v>
      </c>
    </row>
    <row r="598" s="2" customFormat="1" ht="37.8" customHeight="1">
      <c r="A598" s="38"/>
      <c r="B598" s="39"/>
      <c r="C598" s="215" t="s">
        <v>655</v>
      </c>
      <c r="D598" s="215" t="s">
        <v>141</v>
      </c>
      <c r="E598" s="216" t="s">
        <v>656</v>
      </c>
      <c r="F598" s="217" t="s">
        <v>657</v>
      </c>
      <c r="G598" s="218" t="s">
        <v>243</v>
      </c>
      <c r="H598" s="219">
        <v>28.5</v>
      </c>
      <c r="I598" s="220"/>
      <c r="J598" s="221">
        <f>ROUND(I598*H598,2)</f>
        <v>0</v>
      </c>
      <c r="K598" s="222"/>
      <c r="L598" s="44"/>
      <c r="M598" s="223" t="s">
        <v>1</v>
      </c>
      <c r="N598" s="224" t="s">
        <v>39</v>
      </c>
      <c r="O598" s="91"/>
      <c r="P598" s="225">
        <f>O598*H598</f>
        <v>0</v>
      </c>
      <c r="Q598" s="225">
        <v>6.9999999999999994E-05</v>
      </c>
      <c r="R598" s="225">
        <f>Q598*H598</f>
        <v>0.0019949999999999998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474</v>
      </c>
      <c r="AT598" s="227" t="s">
        <v>141</v>
      </c>
      <c r="AU598" s="227" t="s">
        <v>146</v>
      </c>
      <c r="AY598" s="17" t="s">
        <v>137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146</v>
      </c>
      <c r="BK598" s="228">
        <f>ROUND(I598*H598,2)</f>
        <v>0</v>
      </c>
      <c r="BL598" s="17" t="s">
        <v>474</v>
      </c>
      <c r="BM598" s="227" t="s">
        <v>658</v>
      </c>
    </row>
    <row r="599" s="14" customFormat="1">
      <c r="A599" s="14"/>
      <c r="B599" s="251"/>
      <c r="C599" s="252"/>
      <c r="D599" s="242" t="s">
        <v>154</v>
      </c>
      <c r="E599" s="253" t="s">
        <v>1</v>
      </c>
      <c r="F599" s="254" t="s">
        <v>659</v>
      </c>
      <c r="G599" s="252"/>
      <c r="H599" s="255">
        <v>28.5</v>
      </c>
      <c r="I599" s="256"/>
      <c r="J599" s="252"/>
      <c r="K599" s="252"/>
      <c r="L599" s="257"/>
      <c r="M599" s="258"/>
      <c r="N599" s="259"/>
      <c r="O599" s="259"/>
      <c r="P599" s="259"/>
      <c r="Q599" s="259"/>
      <c r="R599" s="259"/>
      <c r="S599" s="259"/>
      <c r="T599" s="260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1" t="s">
        <v>154</v>
      </c>
      <c r="AU599" s="261" t="s">
        <v>146</v>
      </c>
      <c r="AV599" s="14" t="s">
        <v>146</v>
      </c>
      <c r="AW599" s="14" t="s">
        <v>30</v>
      </c>
      <c r="AX599" s="14" t="s">
        <v>81</v>
      </c>
      <c r="AY599" s="261" t="s">
        <v>137</v>
      </c>
    </row>
    <row r="600" s="2" customFormat="1" ht="16.5" customHeight="1">
      <c r="A600" s="38"/>
      <c r="B600" s="39"/>
      <c r="C600" s="215" t="s">
        <v>660</v>
      </c>
      <c r="D600" s="215" t="s">
        <v>141</v>
      </c>
      <c r="E600" s="216" t="s">
        <v>661</v>
      </c>
      <c r="F600" s="217" t="s">
        <v>662</v>
      </c>
      <c r="G600" s="218" t="s">
        <v>243</v>
      </c>
      <c r="H600" s="219">
        <v>14</v>
      </c>
      <c r="I600" s="220"/>
      <c r="J600" s="221">
        <f>ROUND(I600*H600,2)</f>
        <v>0</v>
      </c>
      <c r="K600" s="222"/>
      <c r="L600" s="44"/>
      <c r="M600" s="223" t="s">
        <v>1</v>
      </c>
      <c r="N600" s="224" t="s">
        <v>39</v>
      </c>
      <c r="O600" s="91"/>
      <c r="P600" s="225">
        <f>O600*H600</f>
        <v>0</v>
      </c>
      <c r="Q600" s="225">
        <v>0</v>
      </c>
      <c r="R600" s="225">
        <f>Q600*H600</f>
        <v>0</v>
      </c>
      <c r="S600" s="225">
        <v>0.00023000000000000001</v>
      </c>
      <c r="T600" s="226">
        <f>S600*H600</f>
        <v>0.0032200000000000002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27" t="s">
        <v>474</v>
      </c>
      <c r="AT600" s="227" t="s">
        <v>141</v>
      </c>
      <c r="AU600" s="227" t="s">
        <v>146</v>
      </c>
      <c r="AY600" s="17" t="s">
        <v>137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146</v>
      </c>
      <c r="BK600" s="228">
        <f>ROUND(I600*H600,2)</f>
        <v>0</v>
      </c>
      <c r="BL600" s="17" t="s">
        <v>474</v>
      </c>
      <c r="BM600" s="227" t="s">
        <v>663</v>
      </c>
    </row>
    <row r="601" s="14" customFormat="1">
      <c r="A601" s="14"/>
      <c r="B601" s="251"/>
      <c r="C601" s="252"/>
      <c r="D601" s="242" t="s">
        <v>154</v>
      </c>
      <c r="E601" s="253" t="s">
        <v>1</v>
      </c>
      <c r="F601" s="254" t="s">
        <v>411</v>
      </c>
      <c r="G601" s="252"/>
      <c r="H601" s="255">
        <v>14</v>
      </c>
      <c r="I601" s="256"/>
      <c r="J601" s="252"/>
      <c r="K601" s="252"/>
      <c r="L601" s="257"/>
      <c r="M601" s="258"/>
      <c r="N601" s="259"/>
      <c r="O601" s="259"/>
      <c r="P601" s="259"/>
      <c r="Q601" s="259"/>
      <c r="R601" s="259"/>
      <c r="S601" s="259"/>
      <c r="T601" s="260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61" t="s">
        <v>154</v>
      </c>
      <c r="AU601" s="261" t="s">
        <v>146</v>
      </c>
      <c r="AV601" s="14" t="s">
        <v>146</v>
      </c>
      <c r="AW601" s="14" t="s">
        <v>30</v>
      </c>
      <c r="AX601" s="14" t="s">
        <v>81</v>
      </c>
      <c r="AY601" s="261" t="s">
        <v>137</v>
      </c>
    </row>
    <row r="602" s="2" customFormat="1" ht="16.5" customHeight="1">
      <c r="A602" s="38"/>
      <c r="B602" s="39"/>
      <c r="C602" s="215" t="s">
        <v>664</v>
      </c>
      <c r="D602" s="215" t="s">
        <v>141</v>
      </c>
      <c r="E602" s="216" t="s">
        <v>665</v>
      </c>
      <c r="F602" s="217" t="s">
        <v>666</v>
      </c>
      <c r="G602" s="218" t="s">
        <v>160</v>
      </c>
      <c r="H602" s="219">
        <v>11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474</v>
      </c>
      <c r="AT602" s="227" t="s">
        <v>141</v>
      </c>
      <c r="AU602" s="227" t="s">
        <v>146</v>
      </c>
      <c r="AY602" s="17" t="s">
        <v>137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146</v>
      </c>
      <c r="BK602" s="228">
        <f>ROUND(I602*H602,2)</f>
        <v>0</v>
      </c>
      <c r="BL602" s="17" t="s">
        <v>474</v>
      </c>
      <c r="BM602" s="227" t="s">
        <v>667</v>
      </c>
    </row>
    <row r="603" s="13" customFormat="1">
      <c r="A603" s="13"/>
      <c r="B603" s="240"/>
      <c r="C603" s="241"/>
      <c r="D603" s="242" t="s">
        <v>154</v>
      </c>
      <c r="E603" s="243" t="s">
        <v>1</v>
      </c>
      <c r="F603" s="244" t="s">
        <v>668</v>
      </c>
      <c r="G603" s="241"/>
      <c r="H603" s="243" t="s">
        <v>1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0" t="s">
        <v>154</v>
      </c>
      <c r="AU603" s="250" t="s">
        <v>146</v>
      </c>
      <c r="AV603" s="13" t="s">
        <v>81</v>
      </c>
      <c r="AW603" s="13" t="s">
        <v>30</v>
      </c>
      <c r="AX603" s="13" t="s">
        <v>73</v>
      </c>
      <c r="AY603" s="250" t="s">
        <v>137</v>
      </c>
    </row>
    <row r="604" s="14" customFormat="1">
      <c r="A604" s="14"/>
      <c r="B604" s="251"/>
      <c r="C604" s="252"/>
      <c r="D604" s="242" t="s">
        <v>154</v>
      </c>
      <c r="E604" s="253" t="s">
        <v>1</v>
      </c>
      <c r="F604" s="254" t="s">
        <v>669</v>
      </c>
      <c r="G604" s="252"/>
      <c r="H604" s="255">
        <v>4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1" t="s">
        <v>154</v>
      </c>
      <c r="AU604" s="261" t="s">
        <v>146</v>
      </c>
      <c r="AV604" s="14" t="s">
        <v>146</v>
      </c>
      <c r="AW604" s="14" t="s">
        <v>30</v>
      </c>
      <c r="AX604" s="14" t="s">
        <v>73</v>
      </c>
      <c r="AY604" s="261" t="s">
        <v>137</v>
      </c>
    </row>
    <row r="605" s="13" customFormat="1">
      <c r="A605" s="13"/>
      <c r="B605" s="240"/>
      <c r="C605" s="241"/>
      <c r="D605" s="242" t="s">
        <v>154</v>
      </c>
      <c r="E605" s="243" t="s">
        <v>1</v>
      </c>
      <c r="F605" s="244" t="s">
        <v>296</v>
      </c>
      <c r="G605" s="241"/>
      <c r="H605" s="243" t="s">
        <v>1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0" t="s">
        <v>154</v>
      </c>
      <c r="AU605" s="250" t="s">
        <v>146</v>
      </c>
      <c r="AV605" s="13" t="s">
        <v>81</v>
      </c>
      <c r="AW605" s="13" t="s">
        <v>30</v>
      </c>
      <c r="AX605" s="13" t="s">
        <v>73</v>
      </c>
      <c r="AY605" s="250" t="s">
        <v>137</v>
      </c>
    </row>
    <row r="606" s="14" customFormat="1">
      <c r="A606" s="14"/>
      <c r="B606" s="251"/>
      <c r="C606" s="252"/>
      <c r="D606" s="242" t="s">
        <v>154</v>
      </c>
      <c r="E606" s="253" t="s">
        <v>1</v>
      </c>
      <c r="F606" s="254" t="s">
        <v>81</v>
      </c>
      <c r="G606" s="252"/>
      <c r="H606" s="255">
        <v>1</v>
      </c>
      <c r="I606" s="256"/>
      <c r="J606" s="252"/>
      <c r="K606" s="252"/>
      <c r="L606" s="257"/>
      <c r="M606" s="258"/>
      <c r="N606" s="259"/>
      <c r="O606" s="259"/>
      <c r="P606" s="259"/>
      <c r="Q606" s="259"/>
      <c r="R606" s="259"/>
      <c r="S606" s="259"/>
      <c r="T606" s="260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1" t="s">
        <v>154</v>
      </c>
      <c r="AU606" s="261" t="s">
        <v>146</v>
      </c>
      <c r="AV606" s="14" t="s">
        <v>146</v>
      </c>
      <c r="AW606" s="14" t="s">
        <v>30</v>
      </c>
      <c r="AX606" s="14" t="s">
        <v>73</v>
      </c>
      <c r="AY606" s="261" t="s">
        <v>137</v>
      </c>
    </row>
    <row r="607" s="13" customFormat="1">
      <c r="A607" s="13"/>
      <c r="B607" s="240"/>
      <c r="C607" s="241"/>
      <c r="D607" s="242" t="s">
        <v>154</v>
      </c>
      <c r="E607" s="243" t="s">
        <v>1</v>
      </c>
      <c r="F607" s="244" t="s">
        <v>670</v>
      </c>
      <c r="G607" s="241"/>
      <c r="H607" s="243" t="s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0" t="s">
        <v>154</v>
      </c>
      <c r="AU607" s="250" t="s">
        <v>146</v>
      </c>
      <c r="AV607" s="13" t="s">
        <v>81</v>
      </c>
      <c r="AW607" s="13" t="s">
        <v>30</v>
      </c>
      <c r="AX607" s="13" t="s">
        <v>73</v>
      </c>
      <c r="AY607" s="250" t="s">
        <v>137</v>
      </c>
    </row>
    <row r="608" s="14" customFormat="1">
      <c r="A608" s="14"/>
      <c r="B608" s="251"/>
      <c r="C608" s="252"/>
      <c r="D608" s="242" t="s">
        <v>154</v>
      </c>
      <c r="E608" s="253" t="s">
        <v>1</v>
      </c>
      <c r="F608" s="254" t="s">
        <v>671</v>
      </c>
      <c r="G608" s="252"/>
      <c r="H608" s="255">
        <v>4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1" t="s">
        <v>154</v>
      </c>
      <c r="AU608" s="261" t="s">
        <v>146</v>
      </c>
      <c r="AV608" s="14" t="s">
        <v>146</v>
      </c>
      <c r="AW608" s="14" t="s">
        <v>30</v>
      </c>
      <c r="AX608" s="14" t="s">
        <v>73</v>
      </c>
      <c r="AY608" s="261" t="s">
        <v>137</v>
      </c>
    </row>
    <row r="609" s="13" customFormat="1">
      <c r="A609" s="13"/>
      <c r="B609" s="240"/>
      <c r="C609" s="241"/>
      <c r="D609" s="242" t="s">
        <v>154</v>
      </c>
      <c r="E609" s="243" t="s">
        <v>1</v>
      </c>
      <c r="F609" s="244" t="s">
        <v>368</v>
      </c>
      <c r="G609" s="241"/>
      <c r="H609" s="243" t="s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0" t="s">
        <v>154</v>
      </c>
      <c r="AU609" s="250" t="s">
        <v>146</v>
      </c>
      <c r="AV609" s="13" t="s">
        <v>81</v>
      </c>
      <c r="AW609" s="13" t="s">
        <v>30</v>
      </c>
      <c r="AX609" s="13" t="s">
        <v>73</v>
      </c>
      <c r="AY609" s="250" t="s">
        <v>137</v>
      </c>
    </row>
    <row r="610" s="14" customFormat="1">
      <c r="A610" s="14"/>
      <c r="B610" s="251"/>
      <c r="C610" s="252"/>
      <c r="D610" s="242" t="s">
        <v>154</v>
      </c>
      <c r="E610" s="253" t="s">
        <v>1</v>
      </c>
      <c r="F610" s="254" t="s">
        <v>146</v>
      </c>
      <c r="G610" s="252"/>
      <c r="H610" s="255">
        <v>2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1" t="s">
        <v>154</v>
      </c>
      <c r="AU610" s="261" t="s">
        <v>146</v>
      </c>
      <c r="AV610" s="14" t="s">
        <v>146</v>
      </c>
      <c r="AW610" s="14" t="s">
        <v>30</v>
      </c>
      <c r="AX610" s="14" t="s">
        <v>73</v>
      </c>
      <c r="AY610" s="261" t="s">
        <v>137</v>
      </c>
    </row>
    <row r="611" s="15" customFormat="1">
      <c r="A611" s="15"/>
      <c r="B611" s="262"/>
      <c r="C611" s="263"/>
      <c r="D611" s="242" t="s">
        <v>154</v>
      </c>
      <c r="E611" s="264" t="s">
        <v>1</v>
      </c>
      <c r="F611" s="265" t="s">
        <v>157</v>
      </c>
      <c r="G611" s="263"/>
      <c r="H611" s="266">
        <v>11</v>
      </c>
      <c r="I611" s="267"/>
      <c r="J611" s="263"/>
      <c r="K611" s="263"/>
      <c r="L611" s="268"/>
      <c r="M611" s="269"/>
      <c r="N611" s="270"/>
      <c r="O611" s="270"/>
      <c r="P611" s="270"/>
      <c r="Q611" s="270"/>
      <c r="R611" s="270"/>
      <c r="S611" s="270"/>
      <c r="T611" s="271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2" t="s">
        <v>154</v>
      </c>
      <c r="AU611" s="272" t="s">
        <v>146</v>
      </c>
      <c r="AV611" s="15" t="s">
        <v>145</v>
      </c>
      <c r="AW611" s="15" t="s">
        <v>30</v>
      </c>
      <c r="AX611" s="15" t="s">
        <v>81</v>
      </c>
      <c r="AY611" s="272" t="s">
        <v>137</v>
      </c>
    </row>
    <row r="612" s="2" customFormat="1" ht="24.15" customHeight="1">
      <c r="A612" s="38"/>
      <c r="B612" s="39"/>
      <c r="C612" s="215" t="s">
        <v>672</v>
      </c>
      <c r="D612" s="215" t="s">
        <v>141</v>
      </c>
      <c r="E612" s="216" t="s">
        <v>673</v>
      </c>
      <c r="F612" s="217" t="s">
        <v>674</v>
      </c>
      <c r="G612" s="218" t="s">
        <v>160</v>
      </c>
      <c r="H612" s="219">
        <v>2</v>
      </c>
      <c r="I612" s="220"/>
      <c r="J612" s="221">
        <f>ROUND(I612*H612,2)</f>
        <v>0</v>
      </c>
      <c r="K612" s="222"/>
      <c r="L612" s="44"/>
      <c r="M612" s="223" t="s">
        <v>1</v>
      </c>
      <c r="N612" s="224" t="s">
        <v>39</v>
      </c>
      <c r="O612" s="91"/>
      <c r="P612" s="225">
        <f>O612*H612</f>
        <v>0</v>
      </c>
      <c r="Q612" s="225">
        <v>0</v>
      </c>
      <c r="R612" s="225">
        <f>Q612*H612</f>
        <v>0</v>
      </c>
      <c r="S612" s="225">
        <v>0</v>
      </c>
      <c r="T612" s="226">
        <f>S612*H612</f>
        <v>0</v>
      </c>
      <c r="U612" s="38"/>
      <c r="V612" s="38"/>
      <c r="W612" s="38"/>
      <c r="X612" s="38"/>
      <c r="Y612" s="38"/>
      <c r="Z612" s="38"/>
      <c r="AA612" s="38"/>
      <c r="AB612" s="38"/>
      <c r="AC612" s="38"/>
      <c r="AD612" s="38"/>
      <c r="AE612" s="38"/>
      <c r="AR612" s="227" t="s">
        <v>474</v>
      </c>
      <c r="AT612" s="227" t="s">
        <v>141</v>
      </c>
      <c r="AU612" s="227" t="s">
        <v>146</v>
      </c>
      <c r="AY612" s="17" t="s">
        <v>137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146</v>
      </c>
      <c r="BK612" s="228">
        <f>ROUND(I612*H612,2)</f>
        <v>0</v>
      </c>
      <c r="BL612" s="17" t="s">
        <v>474</v>
      </c>
      <c r="BM612" s="227" t="s">
        <v>675</v>
      </c>
    </row>
    <row r="613" s="14" customFormat="1">
      <c r="A613" s="14"/>
      <c r="B613" s="251"/>
      <c r="C613" s="252"/>
      <c r="D613" s="242" t="s">
        <v>154</v>
      </c>
      <c r="E613" s="253" t="s">
        <v>1</v>
      </c>
      <c r="F613" s="254" t="s">
        <v>146</v>
      </c>
      <c r="G613" s="252"/>
      <c r="H613" s="255">
        <v>2</v>
      </c>
      <c r="I613" s="256"/>
      <c r="J613" s="252"/>
      <c r="K613" s="252"/>
      <c r="L613" s="257"/>
      <c r="M613" s="258"/>
      <c r="N613" s="259"/>
      <c r="O613" s="259"/>
      <c r="P613" s="259"/>
      <c r="Q613" s="259"/>
      <c r="R613" s="259"/>
      <c r="S613" s="259"/>
      <c r="T613" s="260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61" t="s">
        <v>154</v>
      </c>
      <c r="AU613" s="261" t="s">
        <v>146</v>
      </c>
      <c r="AV613" s="14" t="s">
        <v>146</v>
      </c>
      <c r="AW613" s="14" t="s">
        <v>30</v>
      </c>
      <c r="AX613" s="14" t="s">
        <v>81</v>
      </c>
      <c r="AY613" s="261" t="s">
        <v>137</v>
      </c>
    </row>
    <row r="614" s="2" customFormat="1" ht="21.75" customHeight="1">
      <c r="A614" s="38"/>
      <c r="B614" s="39"/>
      <c r="C614" s="215" t="s">
        <v>676</v>
      </c>
      <c r="D614" s="215" t="s">
        <v>141</v>
      </c>
      <c r="E614" s="216" t="s">
        <v>677</v>
      </c>
      <c r="F614" s="217" t="s">
        <v>678</v>
      </c>
      <c r="G614" s="218" t="s">
        <v>160</v>
      </c>
      <c r="H614" s="219">
        <v>9</v>
      </c>
      <c r="I614" s="220"/>
      <c r="J614" s="221">
        <f>ROUND(I614*H614,2)</f>
        <v>0</v>
      </c>
      <c r="K614" s="222"/>
      <c r="L614" s="44"/>
      <c r="M614" s="223" t="s">
        <v>1</v>
      </c>
      <c r="N614" s="224" t="s">
        <v>39</v>
      </c>
      <c r="O614" s="91"/>
      <c r="P614" s="225">
        <f>O614*H614</f>
        <v>0</v>
      </c>
      <c r="Q614" s="225">
        <v>0.00017000000000000001</v>
      </c>
      <c r="R614" s="225">
        <f>Q614*H614</f>
        <v>0.0015300000000000001</v>
      </c>
      <c r="S614" s="225">
        <v>0</v>
      </c>
      <c r="T614" s="226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27" t="s">
        <v>474</v>
      </c>
      <c r="AT614" s="227" t="s">
        <v>141</v>
      </c>
      <c r="AU614" s="227" t="s">
        <v>146</v>
      </c>
      <c r="AY614" s="17" t="s">
        <v>137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146</v>
      </c>
      <c r="BK614" s="228">
        <f>ROUND(I614*H614,2)</f>
        <v>0</v>
      </c>
      <c r="BL614" s="17" t="s">
        <v>474</v>
      </c>
      <c r="BM614" s="227" t="s">
        <v>679</v>
      </c>
    </row>
    <row r="615" s="13" customFormat="1">
      <c r="A615" s="13"/>
      <c r="B615" s="240"/>
      <c r="C615" s="241"/>
      <c r="D615" s="242" t="s">
        <v>154</v>
      </c>
      <c r="E615" s="243" t="s">
        <v>1</v>
      </c>
      <c r="F615" s="244" t="s">
        <v>680</v>
      </c>
      <c r="G615" s="241"/>
      <c r="H615" s="243" t="s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0" t="s">
        <v>154</v>
      </c>
      <c r="AU615" s="250" t="s">
        <v>146</v>
      </c>
      <c r="AV615" s="13" t="s">
        <v>81</v>
      </c>
      <c r="AW615" s="13" t="s">
        <v>30</v>
      </c>
      <c r="AX615" s="13" t="s">
        <v>73</v>
      </c>
      <c r="AY615" s="250" t="s">
        <v>137</v>
      </c>
    </row>
    <row r="616" s="14" customFormat="1">
      <c r="A616" s="14"/>
      <c r="B616" s="251"/>
      <c r="C616" s="252"/>
      <c r="D616" s="242" t="s">
        <v>154</v>
      </c>
      <c r="E616" s="253" t="s">
        <v>1</v>
      </c>
      <c r="F616" s="254" t="s">
        <v>669</v>
      </c>
      <c r="G616" s="252"/>
      <c r="H616" s="255">
        <v>4</v>
      </c>
      <c r="I616" s="256"/>
      <c r="J616" s="252"/>
      <c r="K616" s="252"/>
      <c r="L616" s="257"/>
      <c r="M616" s="258"/>
      <c r="N616" s="259"/>
      <c r="O616" s="259"/>
      <c r="P616" s="259"/>
      <c r="Q616" s="259"/>
      <c r="R616" s="259"/>
      <c r="S616" s="259"/>
      <c r="T616" s="260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1" t="s">
        <v>154</v>
      </c>
      <c r="AU616" s="261" t="s">
        <v>146</v>
      </c>
      <c r="AV616" s="14" t="s">
        <v>146</v>
      </c>
      <c r="AW616" s="14" t="s">
        <v>30</v>
      </c>
      <c r="AX616" s="14" t="s">
        <v>73</v>
      </c>
      <c r="AY616" s="261" t="s">
        <v>137</v>
      </c>
    </row>
    <row r="617" s="13" customFormat="1">
      <c r="A617" s="13"/>
      <c r="B617" s="240"/>
      <c r="C617" s="241"/>
      <c r="D617" s="242" t="s">
        <v>154</v>
      </c>
      <c r="E617" s="243" t="s">
        <v>1</v>
      </c>
      <c r="F617" s="244" t="s">
        <v>296</v>
      </c>
      <c r="G617" s="241"/>
      <c r="H617" s="243" t="s">
        <v>1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0" t="s">
        <v>154</v>
      </c>
      <c r="AU617" s="250" t="s">
        <v>146</v>
      </c>
      <c r="AV617" s="13" t="s">
        <v>81</v>
      </c>
      <c r="AW617" s="13" t="s">
        <v>30</v>
      </c>
      <c r="AX617" s="13" t="s">
        <v>73</v>
      </c>
      <c r="AY617" s="250" t="s">
        <v>137</v>
      </c>
    </row>
    <row r="618" s="14" customFormat="1">
      <c r="A618" s="14"/>
      <c r="B618" s="251"/>
      <c r="C618" s="252"/>
      <c r="D618" s="242" t="s">
        <v>154</v>
      </c>
      <c r="E618" s="253" t="s">
        <v>1</v>
      </c>
      <c r="F618" s="254" t="s">
        <v>81</v>
      </c>
      <c r="G618" s="252"/>
      <c r="H618" s="255">
        <v>1</v>
      </c>
      <c r="I618" s="256"/>
      <c r="J618" s="252"/>
      <c r="K618" s="252"/>
      <c r="L618" s="257"/>
      <c r="M618" s="258"/>
      <c r="N618" s="259"/>
      <c r="O618" s="259"/>
      <c r="P618" s="259"/>
      <c r="Q618" s="259"/>
      <c r="R618" s="259"/>
      <c r="S618" s="259"/>
      <c r="T618" s="260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1" t="s">
        <v>154</v>
      </c>
      <c r="AU618" s="261" t="s">
        <v>146</v>
      </c>
      <c r="AV618" s="14" t="s">
        <v>146</v>
      </c>
      <c r="AW618" s="14" t="s">
        <v>30</v>
      </c>
      <c r="AX618" s="14" t="s">
        <v>73</v>
      </c>
      <c r="AY618" s="261" t="s">
        <v>137</v>
      </c>
    </row>
    <row r="619" s="13" customFormat="1">
      <c r="A619" s="13"/>
      <c r="B619" s="240"/>
      <c r="C619" s="241"/>
      <c r="D619" s="242" t="s">
        <v>154</v>
      </c>
      <c r="E619" s="243" t="s">
        <v>1</v>
      </c>
      <c r="F619" s="244" t="s">
        <v>681</v>
      </c>
      <c r="G619" s="241"/>
      <c r="H619" s="243" t="s">
        <v>1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0" t="s">
        <v>154</v>
      </c>
      <c r="AU619" s="250" t="s">
        <v>146</v>
      </c>
      <c r="AV619" s="13" t="s">
        <v>81</v>
      </c>
      <c r="AW619" s="13" t="s">
        <v>30</v>
      </c>
      <c r="AX619" s="13" t="s">
        <v>73</v>
      </c>
      <c r="AY619" s="250" t="s">
        <v>137</v>
      </c>
    </row>
    <row r="620" s="14" customFormat="1">
      <c r="A620" s="14"/>
      <c r="B620" s="251"/>
      <c r="C620" s="252"/>
      <c r="D620" s="242" t="s">
        <v>154</v>
      </c>
      <c r="E620" s="253" t="s">
        <v>1</v>
      </c>
      <c r="F620" s="254" t="s">
        <v>146</v>
      </c>
      <c r="G620" s="252"/>
      <c r="H620" s="255">
        <v>2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1" t="s">
        <v>154</v>
      </c>
      <c r="AU620" s="261" t="s">
        <v>146</v>
      </c>
      <c r="AV620" s="14" t="s">
        <v>146</v>
      </c>
      <c r="AW620" s="14" t="s">
        <v>30</v>
      </c>
      <c r="AX620" s="14" t="s">
        <v>73</v>
      </c>
      <c r="AY620" s="261" t="s">
        <v>137</v>
      </c>
    </row>
    <row r="621" s="13" customFormat="1">
      <c r="A621" s="13"/>
      <c r="B621" s="240"/>
      <c r="C621" s="241"/>
      <c r="D621" s="242" t="s">
        <v>154</v>
      </c>
      <c r="E621" s="243" t="s">
        <v>1</v>
      </c>
      <c r="F621" s="244" t="s">
        <v>368</v>
      </c>
      <c r="G621" s="241"/>
      <c r="H621" s="243" t="s">
        <v>1</v>
      </c>
      <c r="I621" s="245"/>
      <c r="J621" s="241"/>
      <c r="K621" s="241"/>
      <c r="L621" s="246"/>
      <c r="M621" s="247"/>
      <c r="N621" s="248"/>
      <c r="O621" s="248"/>
      <c r="P621" s="248"/>
      <c r="Q621" s="248"/>
      <c r="R621" s="248"/>
      <c r="S621" s="248"/>
      <c r="T621" s="249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0" t="s">
        <v>154</v>
      </c>
      <c r="AU621" s="250" t="s">
        <v>146</v>
      </c>
      <c r="AV621" s="13" t="s">
        <v>81</v>
      </c>
      <c r="AW621" s="13" t="s">
        <v>30</v>
      </c>
      <c r="AX621" s="13" t="s">
        <v>73</v>
      </c>
      <c r="AY621" s="250" t="s">
        <v>137</v>
      </c>
    </row>
    <row r="622" s="14" customFormat="1">
      <c r="A622" s="14"/>
      <c r="B622" s="251"/>
      <c r="C622" s="252"/>
      <c r="D622" s="242" t="s">
        <v>154</v>
      </c>
      <c r="E622" s="253" t="s">
        <v>1</v>
      </c>
      <c r="F622" s="254" t="s">
        <v>146</v>
      </c>
      <c r="G622" s="252"/>
      <c r="H622" s="255">
        <v>2</v>
      </c>
      <c r="I622" s="256"/>
      <c r="J622" s="252"/>
      <c r="K622" s="252"/>
      <c r="L622" s="257"/>
      <c r="M622" s="258"/>
      <c r="N622" s="259"/>
      <c r="O622" s="259"/>
      <c r="P622" s="259"/>
      <c r="Q622" s="259"/>
      <c r="R622" s="259"/>
      <c r="S622" s="259"/>
      <c r="T622" s="260"/>
      <c r="U622" s="14"/>
      <c r="V622" s="14"/>
      <c r="W622" s="14"/>
      <c r="X622" s="14"/>
      <c r="Y622" s="14"/>
      <c r="Z622" s="14"/>
      <c r="AA622" s="14"/>
      <c r="AB622" s="14"/>
      <c r="AC622" s="14"/>
      <c r="AD622" s="14"/>
      <c r="AE622" s="14"/>
      <c r="AT622" s="261" t="s">
        <v>154</v>
      </c>
      <c r="AU622" s="261" t="s">
        <v>146</v>
      </c>
      <c r="AV622" s="14" t="s">
        <v>146</v>
      </c>
      <c r="AW622" s="14" t="s">
        <v>30</v>
      </c>
      <c r="AX622" s="14" t="s">
        <v>73</v>
      </c>
      <c r="AY622" s="261" t="s">
        <v>137</v>
      </c>
    </row>
    <row r="623" s="15" customFormat="1">
      <c r="A623" s="15"/>
      <c r="B623" s="262"/>
      <c r="C623" s="263"/>
      <c r="D623" s="242" t="s">
        <v>154</v>
      </c>
      <c r="E623" s="264" t="s">
        <v>1</v>
      </c>
      <c r="F623" s="265" t="s">
        <v>157</v>
      </c>
      <c r="G623" s="263"/>
      <c r="H623" s="266">
        <v>9</v>
      </c>
      <c r="I623" s="267"/>
      <c r="J623" s="263"/>
      <c r="K623" s="263"/>
      <c r="L623" s="268"/>
      <c r="M623" s="269"/>
      <c r="N623" s="270"/>
      <c r="O623" s="270"/>
      <c r="P623" s="270"/>
      <c r="Q623" s="270"/>
      <c r="R623" s="270"/>
      <c r="S623" s="270"/>
      <c r="T623" s="271"/>
      <c r="U623" s="15"/>
      <c r="V623" s="15"/>
      <c r="W623" s="15"/>
      <c r="X623" s="15"/>
      <c r="Y623" s="15"/>
      <c r="Z623" s="15"/>
      <c r="AA623" s="15"/>
      <c r="AB623" s="15"/>
      <c r="AC623" s="15"/>
      <c r="AD623" s="15"/>
      <c r="AE623" s="15"/>
      <c r="AT623" s="272" t="s">
        <v>154</v>
      </c>
      <c r="AU623" s="272" t="s">
        <v>146</v>
      </c>
      <c r="AV623" s="15" t="s">
        <v>145</v>
      </c>
      <c r="AW623" s="15" t="s">
        <v>30</v>
      </c>
      <c r="AX623" s="15" t="s">
        <v>81</v>
      </c>
      <c r="AY623" s="272" t="s">
        <v>137</v>
      </c>
    </row>
    <row r="624" s="2" customFormat="1" ht="21.75" customHeight="1">
      <c r="A624" s="38"/>
      <c r="B624" s="39"/>
      <c r="C624" s="215" t="s">
        <v>682</v>
      </c>
      <c r="D624" s="215" t="s">
        <v>141</v>
      </c>
      <c r="E624" s="216" t="s">
        <v>683</v>
      </c>
      <c r="F624" s="217" t="s">
        <v>684</v>
      </c>
      <c r="G624" s="218" t="s">
        <v>649</v>
      </c>
      <c r="H624" s="219">
        <v>1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0.00021000000000000001</v>
      </c>
      <c r="R624" s="225">
        <f>Q624*H624</f>
        <v>0.00021000000000000001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474</v>
      </c>
      <c r="AT624" s="227" t="s">
        <v>141</v>
      </c>
      <c r="AU624" s="227" t="s">
        <v>146</v>
      </c>
      <c r="AY624" s="17" t="s">
        <v>137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146</v>
      </c>
      <c r="BK624" s="228">
        <f>ROUND(I624*H624,2)</f>
        <v>0</v>
      </c>
      <c r="BL624" s="17" t="s">
        <v>474</v>
      </c>
      <c r="BM624" s="227" t="s">
        <v>685</v>
      </c>
    </row>
    <row r="625" s="13" customFormat="1">
      <c r="A625" s="13"/>
      <c r="B625" s="240"/>
      <c r="C625" s="241"/>
      <c r="D625" s="242" t="s">
        <v>154</v>
      </c>
      <c r="E625" s="243" t="s">
        <v>1</v>
      </c>
      <c r="F625" s="244" t="s">
        <v>389</v>
      </c>
      <c r="G625" s="241"/>
      <c r="H625" s="243" t="s">
        <v>1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0" t="s">
        <v>154</v>
      </c>
      <c r="AU625" s="250" t="s">
        <v>146</v>
      </c>
      <c r="AV625" s="13" t="s">
        <v>81</v>
      </c>
      <c r="AW625" s="13" t="s">
        <v>30</v>
      </c>
      <c r="AX625" s="13" t="s">
        <v>73</v>
      </c>
      <c r="AY625" s="250" t="s">
        <v>137</v>
      </c>
    </row>
    <row r="626" s="14" customFormat="1">
      <c r="A626" s="14"/>
      <c r="B626" s="251"/>
      <c r="C626" s="252"/>
      <c r="D626" s="242" t="s">
        <v>154</v>
      </c>
      <c r="E626" s="253" t="s">
        <v>1</v>
      </c>
      <c r="F626" s="254" t="s">
        <v>81</v>
      </c>
      <c r="G626" s="252"/>
      <c r="H626" s="255">
        <v>1</v>
      </c>
      <c r="I626" s="256"/>
      <c r="J626" s="252"/>
      <c r="K626" s="252"/>
      <c r="L626" s="257"/>
      <c r="M626" s="258"/>
      <c r="N626" s="259"/>
      <c r="O626" s="259"/>
      <c r="P626" s="259"/>
      <c r="Q626" s="259"/>
      <c r="R626" s="259"/>
      <c r="S626" s="259"/>
      <c r="T626" s="260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1" t="s">
        <v>154</v>
      </c>
      <c r="AU626" s="261" t="s">
        <v>146</v>
      </c>
      <c r="AV626" s="14" t="s">
        <v>146</v>
      </c>
      <c r="AW626" s="14" t="s">
        <v>30</v>
      </c>
      <c r="AX626" s="14" t="s">
        <v>81</v>
      </c>
      <c r="AY626" s="261" t="s">
        <v>137</v>
      </c>
    </row>
    <row r="627" s="2" customFormat="1" ht="21.75" customHeight="1">
      <c r="A627" s="38"/>
      <c r="B627" s="39"/>
      <c r="C627" s="215" t="s">
        <v>686</v>
      </c>
      <c r="D627" s="215" t="s">
        <v>141</v>
      </c>
      <c r="E627" s="216" t="s">
        <v>687</v>
      </c>
      <c r="F627" s="217" t="s">
        <v>688</v>
      </c>
      <c r="G627" s="218" t="s">
        <v>160</v>
      </c>
      <c r="H627" s="219">
        <v>3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0.00052999999999999998</v>
      </c>
      <c r="T627" s="226">
        <f>S627*H627</f>
        <v>0.0015899999999999998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474</v>
      </c>
      <c r="AT627" s="227" t="s">
        <v>141</v>
      </c>
      <c r="AU627" s="227" t="s">
        <v>146</v>
      </c>
      <c r="AY627" s="17" t="s">
        <v>137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146</v>
      </c>
      <c r="BK627" s="228">
        <f>ROUND(I627*H627,2)</f>
        <v>0</v>
      </c>
      <c r="BL627" s="17" t="s">
        <v>474</v>
      </c>
      <c r="BM627" s="227" t="s">
        <v>689</v>
      </c>
    </row>
    <row r="628" s="13" customFormat="1">
      <c r="A628" s="13"/>
      <c r="B628" s="240"/>
      <c r="C628" s="241"/>
      <c r="D628" s="242" t="s">
        <v>154</v>
      </c>
      <c r="E628" s="243" t="s">
        <v>1</v>
      </c>
      <c r="F628" s="244" t="s">
        <v>690</v>
      </c>
      <c r="G628" s="241"/>
      <c r="H628" s="243" t="s">
        <v>1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0" t="s">
        <v>154</v>
      </c>
      <c r="AU628" s="250" t="s">
        <v>146</v>
      </c>
      <c r="AV628" s="13" t="s">
        <v>81</v>
      </c>
      <c r="AW628" s="13" t="s">
        <v>30</v>
      </c>
      <c r="AX628" s="13" t="s">
        <v>73</v>
      </c>
      <c r="AY628" s="250" t="s">
        <v>137</v>
      </c>
    </row>
    <row r="629" s="14" customFormat="1">
      <c r="A629" s="14"/>
      <c r="B629" s="251"/>
      <c r="C629" s="252"/>
      <c r="D629" s="242" t="s">
        <v>154</v>
      </c>
      <c r="E629" s="253" t="s">
        <v>1</v>
      </c>
      <c r="F629" s="254" t="s">
        <v>570</v>
      </c>
      <c r="G629" s="252"/>
      <c r="H629" s="255">
        <v>3</v>
      </c>
      <c r="I629" s="256"/>
      <c r="J629" s="252"/>
      <c r="K629" s="252"/>
      <c r="L629" s="257"/>
      <c r="M629" s="258"/>
      <c r="N629" s="259"/>
      <c r="O629" s="259"/>
      <c r="P629" s="259"/>
      <c r="Q629" s="259"/>
      <c r="R629" s="259"/>
      <c r="S629" s="259"/>
      <c r="T629" s="260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1" t="s">
        <v>154</v>
      </c>
      <c r="AU629" s="261" t="s">
        <v>146</v>
      </c>
      <c r="AV629" s="14" t="s">
        <v>146</v>
      </c>
      <c r="AW629" s="14" t="s">
        <v>30</v>
      </c>
      <c r="AX629" s="14" t="s">
        <v>81</v>
      </c>
      <c r="AY629" s="261" t="s">
        <v>137</v>
      </c>
    </row>
    <row r="630" s="2" customFormat="1" ht="24.15" customHeight="1">
      <c r="A630" s="38"/>
      <c r="B630" s="39"/>
      <c r="C630" s="215" t="s">
        <v>691</v>
      </c>
      <c r="D630" s="215" t="s">
        <v>141</v>
      </c>
      <c r="E630" s="216" t="s">
        <v>692</v>
      </c>
      <c r="F630" s="217" t="s">
        <v>693</v>
      </c>
      <c r="G630" s="218" t="s">
        <v>160</v>
      </c>
      <c r="H630" s="219">
        <v>4</v>
      </c>
      <c r="I630" s="220"/>
      <c r="J630" s="221">
        <f>ROUND(I630*H630,2)</f>
        <v>0</v>
      </c>
      <c r="K630" s="222"/>
      <c r="L630" s="44"/>
      <c r="M630" s="223" t="s">
        <v>1</v>
      </c>
      <c r="N630" s="224" t="s">
        <v>39</v>
      </c>
      <c r="O630" s="91"/>
      <c r="P630" s="225">
        <f>O630*H630</f>
        <v>0</v>
      </c>
      <c r="Q630" s="225">
        <v>0</v>
      </c>
      <c r="R630" s="225">
        <f>Q630*H630</f>
        <v>0</v>
      </c>
      <c r="S630" s="225">
        <v>0.00511</v>
      </c>
      <c r="T630" s="226">
        <f>S630*H630</f>
        <v>0.02044</v>
      </c>
      <c r="U630" s="38"/>
      <c r="V630" s="38"/>
      <c r="W630" s="38"/>
      <c r="X630" s="38"/>
      <c r="Y630" s="38"/>
      <c r="Z630" s="38"/>
      <c r="AA630" s="38"/>
      <c r="AB630" s="38"/>
      <c r="AC630" s="38"/>
      <c r="AD630" s="38"/>
      <c r="AE630" s="38"/>
      <c r="AR630" s="227" t="s">
        <v>474</v>
      </c>
      <c r="AT630" s="227" t="s">
        <v>141</v>
      </c>
      <c r="AU630" s="227" t="s">
        <v>146</v>
      </c>
      <c r="AY630" s="17" t="s">
        <v>137</v>
      </c>
      <c r="BE630" s="228">
        <f>IF(N630="základní",J630,0)</f>
        <v>0</v>
      </c>
      <c r="BF630" s="228">
        <f>IF(N630="snížená",J630,0)</f>
        <v>0</v>
      </c>
      <c r="BG630" s="228">
        <f>IF(N630="zákl. přenesená",J630,0)</f>
        <v>0</v>
      </c>
      <c r="BH630" s="228">
        <f>IF(N630="sníž. přenesená",J630,0)</f>
        <v>0</v>
      </c>
      <c r="BI630" s="228">
        <f>IF(N630="nulová",J630,0)</f>
        <v>0</v>
      </c>
      <c r="BJ630" s="17" t="s">
        <v>146</v>
      </c>
      <c r="BK630" s="228">
        <f>ROUND(I630*H630,2)</f>
        <v>0</v>
      </c>
      <c r="BL630" s="17" t="s">
        <v>474</v>
      </c>
      <c r="BM630" s="227" t="s">
        <v>694</v>
      </c>
    </row>
    <row r="631" s="13" customFormat="1">
      <c r="A631" s="13"/>
      <c r="B631" s="240"/>
      <c r="C631" s="241"/>
      <c r="D631" s="242" t="s">
        <v>154</v>
      </c>
      <c r="E631" s="243" t="s">
        <v>1</v>
      </c>
      <c r="F631" s="244" t="s">
        <v>695</v>
      </c>
      <c r="G631" s="241"/>
      <c r="H631" s="243" t="s">
        <v>1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50" t="s">
        <v>154</v>
      </c>
      <c r="AU631" s="250" t="s">
        <v>146</v>
      </c>
      <c r="AV631" s="13" t="s">
        <v>81</v>
      </c>
      <c r="AW631" s="13" t="s">
        <v>30</v>
      </c>
      <c r="AX631" s="13" t="s">
        <v>73</v>
      </c>
      <c r="AY631" s="250" t="s">
        <v>137</v>
      </c>
    </row>
    <row r="632" s="14" customFormat="1">
      <c r="A632" s="14"/>
      <c r="B632" s="251"/>
      <c r="C632" s="252"/>
      <c r="D632" s="242" t="s">
        <v>154</v>
      </c>
      <c r="E632" s="253" t="s">
        <v>1</v>
      </c>
      <c r="F632" s="254" t="s">
        <v>81</v>
      </c>
      <c r="G632" s="252"/>
      <c r="H632" s="255">
        <v>1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61" t="s">
        <v>154</v>
      </c>
      <c r="AU632" s="261" t="s">
        <v>146</v>
      </c>
      <c r="AV632" s="14" t="s">
        <v>146</v>
      </c>
      <c r="AW632" s="14" t="s">
        <v>30</v>
      </c>
      <c r="AX632" s="14" t="s">
        <v>73</v>
      </c>
      <c r="AY632" s="261" t="s">
        <v>137</v>
      </c>
    </row>
    <row r="633" s="13" customFormat="1">
      <c r="A633" s="13"/>
      <c r="B633" s="240"/>
      <c r="C633" s="241"/>
      <c r="D633" s="242" t="s">
        <v>154</v>
      </c>
      <c r="E633" s="243" t="s">
        <v>1</v>
      </c>
      <c r="F633" s="244" t="s">
        <v>696</v>
      </c>
      <c r="G633" s="241"/>
      <c r="H633" s="243" t="s">
        <v>1</v>
      </c>
      <c r="I633" s="245"/>
      <c r="J633" s="241"/>
      <c r="K633" s="241"/>
      <c r="L633" s="246"/>
      <c r="M633" s="247"/>
      <c r="N633" s="248"/>
      <c r="O633" s="248"/>
      <c r="P633" s="248"/>
      <c r="Q633" s="248"/>
      <c r="R633" s="248"/>
      <c r="S633" s="248"/>
      <c r="T633" s="249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0" t="s">
        <v>154</v>
      </c>
      <c r="AU633" s="250" t="s">
        <v>146</v>
      </c>
      <c r="AV633" s="13" t="s">
        <v>81</v>
      </c>
      <c r="AW633" s="13" t="s">
        <v>30</v>
      </c>
      <c r="AX633" s="13" t="s">
        <v>73</v>
      </c>
      <c r="AY633" s="250" t="s">
        <v>137</v>
      </c>
    </row>
    <row r="634" s="14" customFormat="1">
      <c r="A634" s="14"/>
      <c r="B634" s="251"/>
      <c r="C634" s="252"/>
      <c r="D634" s="242" t="s">
        <v>154</v>
      </c>
      <c r="E634" s="253" t="s">
        <v>1</v>
      </c>
      <c r="F634" s="254" t="s">
        <v>138</v>
      </c>
      <c r="G634" s="252"/>
      <c r="H634" s="255">
        <v>3</v>
      </c>
      <c r="I634" s="256"/>
      <c r="J634" s="252"/>
      <c r="K634" s="252"/>
      <c r="L634" s="257"/>
      <c r="M634" s="258"/>
      <c r="N634" s="259"/>
      <c r="O634" s="259"/>
      <c r="P634" s="259"/>
      <c r="Q634" s="259"/>
      <c r="R634" s="259"/>
      <c r="S634" s="259"/>
      <c r="T634" s="260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1" t="s">
        <v>154</v>
      </c>
      <c r="AU634" s="261" t="s">
        <v>146</v>
      </c>
      <c r="AV634" s="14" t="s">
        <v>146</v>
      </c>
      <c r="AW634" s="14" t="s">
        <v>30</v>
      </c>
      <c r="AX634" s="14" t="s">
        <v>73</v>
      </c>
      <c r="AY634" s="261" t="s">
        <v>137</v>
      </c>
    </row>
    <row r="635" s="15" customFormat="1">
      <c r="A635" s="15"/>
      <c r="B635" s="262"/>
      <c r="C635" s="263"/>
      <c r="D635" s="242" t="s">
        <v>154</v>
      </c>
      <c r="E635" s="264" t="s">
        <v>1</v>
      </c>
      <c r="F635" s="265" t="s">
        <v>157</v>
      </c>
      <c r="G635" s="263"/>
      <c r="H635" s="266">
        <v>4</v>
      </c>
      <c r="I635" s="267"/>
      <c r="J635" s="263"/>
      <c r="K635" s="263"/>
      <c r="L635" s="268"/>
      <c r="M635" s="269"/>
      <c r="N635" s="270"/>
      <c r="O635" s="270"/>
      <c r="P635" s="270"/>
      <c r="Q635" s="270"/>
      <c r="R635" s="270"/>
      <c r="S635" s="270"/>
      <c r="T635" s="271"/>
      <c r="U635" s="15"/>
      <c r="V635" s="15"/>
      <c r="W635" s="15"/>
      <c r="X635" s="15"/>
      <c r="Y635" s="15"/>
      <c r="Z635" s="15"/>
      <c r="AA635" s="15"/>
      <c r="AB635" s="15"/>
      <c r="AC635" s="15"/>
      <c r="AD635" s="15"/>
      <c r="AE635" s="15"/>
      <c r="AT635" s="272" t="s">
        <v>154</v>
      </c>
      <c r="AU635" s="272" t="s">
        <v>146</v>
      </c>
      <c r="AV635" s="15" t="s">
        <v>145</v>
      </c>
      <c r="AW635" s="15" t="s">
        <v>30</v>
      </c>
      <c r="AX635" s="15" t="s">
        <v>81</v>
      </c>
      <c r="AY635" s="272" t="s">
        <v>137</v>
      </c>
    </row>
    <row r="636" s="2" customFormat="1" ht="24.15" customHeight="1">
      <c r="A636" s="38"/>
      <c r="B636" s="39"/>
      <c r="C636" s="215" t="s">
        <v>697</v>
      </c>
      <c r="D636" s="215" t="s">
        <v>141</v>
      </c>
      <c r="E636" s="216" t="s">
        <v>698</v>
      </c>
      <c r="F636" s="217" t="s">
        <v>699</v>
      </c>
      <c r="G636" s="218" t="s">
        <v>160</v>
      </c>
      <c r="H636" s="219">
        <v>7</v>
      </c>
      <c r="I636" s="220"/>
      <c r="J636" s="221">
        <f>ROUND(I636*H636,2)</f>
        <v>0</v>
      </c>
      <c r="K636" s="222"/>
      <c r="L636" s="44"/>
      <c r="M636" s="223" t="s">
        <v>1</v>
      </c>
      <c r="N636" s="224" t="s">
        <v>39</v>
      </c>
      <c r="O636" s="91"/>
      <c r="P636" s="225">
        <f>O636*H636</f>
        <v>0</v>
      </c>
      <c r="Q636" s="225">
        <v>0.00040999999999999999</v>
      </c>
      <c r="R636" s="225">
        <f>Q636*H636</f>
        <v>0.0028700000000000002</v>
      </c>
      <c r="S636" s="225">
        <v>0</v>
      </c>
      <c r="T636" s="226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27" t="s">
        <v>474</v>
      </c>
      <c r="AT636" s="227" t="s">
        <v>141</v>
      </c>
      <c r="AU636" s="227" t="s">
        <v>146</v>
      </c>
      <c r="AY636" s="17" t="s">
        <v>137</v>
      </c>
      <c r="BE636" s="228">
        <f>IF(N636="základní",J636,0)</f>
        <v>0</v>
      </c>
      <c r="BF636" s="228">
        <f>IF(N636="snížená",J636,0)</f>
        <v>0</v>
      </c>
      <c r="BG636" s="228">
        <f>IF(N636="zákl. přenesená",J636,0)</f>
        <v>0</v>
      </c>
      <c r="BH636" s="228">
        <f>IF(N636="sníž. přenesená",J636,0)</f>
        <v>0</v>
      </c>
      <c r="BI636" s="228">
        <f>IF(N636="nulová",J636,0)</f>
        <v>0</v>
      </c>
      <c r="BJ636" s="17" t="s">
        <v>146</v>
      </c>
      <c r="BK636" s="228">
        <f>ROUND(I636*H636,2)</f>
        <v>0</v>
      </c>
      <c r="BL636" s="17" t="s">
        <v>474</v>
      </c>
      <c r="BM636" s="227" t="s">
        <v>700</v>
      </c>
    </row>
    <row r="637" s="13" customFormat="1">
      <c r="A637" s="13"/>
      <c r="B637" s="240"/>
      <c r="C637" s="241"/>
      <c r="D637" s="242" t="s">
        <v>154</v>
      </c>
      <c r="E637" s="243" t="s">
        <v>1</v>
      </c>
      <c r="F637" s="244" t="s">
        <v>701</v>
      </c>
      <c r="G637" s="241"/>
      <c r="H637" s="243" t="s">
        <v>1</v>
      </c>
      <c r="I637" s="245"/>
      <c r="J637" s="241"/>
      <c r="K637" s="241"/>
      <c r="L637" s="246"/>
      <c r="M637" s="247"/>
      <c r="N637" s="248"/>
      <c r="O637" s="248"/>
      <c r="P637" s="248"/>
      <c r="Q637" s="248"/>
      <c r="R637" s="248"/>
      <c r="S637" s="248"/>
      <c r="T637" s="249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0" t="s">
        <v>154</v>
      </c>
      <c r="AU637" s="250" t="s">
        <v>146</v>
      </c>
      <c r="AV637" s="13" t="s">
        <v>81</v>
      </c>
      <c r="AW637" s="13" t="s">
        <v>30</v>
      </c>
      <c r="AX637" s="13" t="s">
        <v>73</v>
      </c>
      <c r="AY637" s="250" t="s">
        <v>137</v>
      </c>
    </row>
    <row r="638" s="14" customFormat="1">
      <c r="A638" s="14"/>
      <c r="B638" s="251"/>
      <c r="C638" s="252"/>
      <c r="D638" s="242" t="s">
        <v>154</v>
      </c>
      <c r="E638" s="253" t="s">
        <v>1</v>
      </c>
      <c r="F638" s="254" t="s">
        <v>146</v>
      </c>
      <c r="G638" s="252"/>
      <c r="H638" s="255">
        <v>2</v>
      </c>
      <c r="I638" s="256"/>
      <c r="J638" s="252"/>
      <c r="K638" s="252"/>
      <c r="L638" s="257"/>
      <c r="M638" s="258"/>
      <c r="N638" s="259"/>
      <c r="O638" s="259"/>
      <c r="P638" s="259"/>
      <c r="Q638" s="259"/>
      <c r="R638" s="259"/>
      <c r="S638" s="259"/>
      <c r="T638" s="260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61" t="s">
        <v>154</v>
      </c>
      <c r="AU638" s="261" t="s">
        <v>146</v>
      </c>
      <c r="AV638" s="14" t="s">
        <v>146</v>
      </c>
      <c r="AW638" s="14" t="s">
        <v>30</v>
      </c>
      <c r="AX638" s="14" t="s">
        <v>73</v>
      </c>
      <c r="AY638" s="261" t="s">
        <v>137</v>
      </c>
    </row>
    <row r="639" s="13" customFormat="1">
      <c r="A639" s="13"/>
      <c r="B639" s="240"/>
      <c r="C639" s="241"/>
      <c r="D639" s="242" t="s">
        <v>154</v>
      </c>
      <c r="E639" s="243" t="s">
        <v>1</v>
      </c>
      <c r="F639" s="244" t="s">
        <v>702</v>
      </c>
      <c r="G639" s="241"/>
      <c r="H639" s="243" t="s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0" t="s">
        <v>154</v>
      </c>
      <c r="AU639" s="250" t="s">
        <v>146</v>
      </c>
      <c r="AV639" s="13" t="s">
        <v>81</v>
      </c>
      <c r="AW639" s="13" t="s">
        <v>30</v>
      </c>
      <c r="AX639" s="13" t="s">
        <v>73</v>
      </c>
      <c r="AY639" s="250" t="s">
        <v>137</v>
      </c>
    </row>
    <row r="640" s="14" customFormat="1">
      <c r="A640" s="14"/>
      <c r="B640" s="251"/>
      <c r="C640" s="252"/>
      <c r="D640" s="242" t="s">
        <v>154</v>
      </c>
      <c r="E640" s="253" t="s">
        <v>1</v>
      </c>
      <c r="F640" s="254" t="s">
        <v>146</v>
      </c>
      <c r="G640" s="252"/>
      <c r="H640" s="255">
        <v>2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61" t="s">
        <v>154</v>
      </c>
      <c r="AU640" s="261" t="s">
        <v>146</v>
      </c>
      <c r="AV640" s="14" t="s">
        <v>146</v>
      </c>
      <c r="AW640" s="14" t="s">
        <v>30</v>
      </c>
      <c r="AX640" s="14" t="s">
        <v>73</v>
      </c>
      <c r="AY640" s="261" t="s">
        <v>137</v>
      </c>
    </row>
    <row r="641" s="13" customFormat="1">
      <c r="A641" s="13"/>
      <c r="B641" s="240"/>
      <c r="C641" s="241"/>
      <c r="D641" s="242" t="s">
        <v>154</v>
      </c>
      <c r="E641" s="243" t="s">
        <v>1</v>
      </c>
      <c r="F641" s="244" t="s">
        <v>296</v>
      </c>
      <c r="G641" s="241"/>
      <c r="H641" s="243" t="s">
        <v>1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0" t="s">
        <v>154</v>
      </c>
      <c r="AU641" s="250" t="s">
        <v>146</v>
      </c>
      <c r="AV641" s="13" t="s">
        <v>81</v>
      </c>
      <c r="AW641" s="13" t="s">
        <v>30</v>
      </c>
      <c r="AX641" s="13" t="s">
        <v>73</v>
      </c>
      <c r="AY641" s="250" t="s">
        <v>137</v>
      </c>
    </row>
    <row r="642" s="14" customFormat="1">
      <c r="A642" s="14"/>
      <c r="B642" s="251"/>
      <c r="C642" s="252"/>
      <c r="D642" s="242" t="s">
        <v>154</v>
      </c>
      <c r="E642" s="253" t="s">
        <v>1</v>
      </c>
      <c r="F642" s="254" t="s">
        <v>81</v>
      </c>
      <c r="G642" s="252"/>
      <c r="H642" s="255">
        <v>1</v>
      </c>
      <c r="I642" s="256"/>
      <c r="J642" s="252"/>
      <c r="K642" s="252"/>
      <c r="L642" s="257"/>
      <c r="M642" s="258"/>
      <c r="N642" s="259"/>
      <c r="O642" s="259"/>
      <c r="P642" s="259"/>
      <c r="Q642" s="259"/>
      <c r="R642" s="259"/>
      <c r="S642" s="259"/>
      <c r="T642" s="260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61" t="s">
        <v>154</v>
      </c>
      <c r="AU642" s="261" t="s">
        <v>146</v>
      </c>
      <c r="AV642" s="14" t="s">
        <v>146</v>
      </c>
      <c r="AW642" s="14" t="s">
        <v>30</v>
      </c>
      <c r="AX642" s="14" t="s">
        <v>73</v>
      </c>
      <c r="AY642" s="261" t="s">
        <v>137</v>
      </c>
    </row>
    <row r="643" s="13" customFormat="1">
      <c r="A643" s="13"/>
      <c r="B643" s="240"/>
      <c r="C643" s="241"/>
      <c r="D643" s="242" t="s">
        <v>154</v>
      </c>
      <c r="E643" s="243" t="s">
        <v>1</v>
      </c>
      <c r="F643" s="244" t="s">
        <v>368</v>
      </c>
      <c r="G643" s="241"/>
      <c r="H643" s="243" t="s">
        <v>1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0" t="s">
        <v>154</v>
      </c>
      <c r="AU643" s="250" t="s">
        <v>146</v>
      </c>
      <c r="AV643" s="13" t="s">
        <v>81</v>
      </c>
      <c r="AW643" s="13" t="s">
        <v>30</v>
      </c>
      <c r="AX643" s="13" t="s">
        <v>73</v>
      </c>
      <c r="AY643" s="250" t="s">
        <v>137</v>
      </c>
    </row>
    <row r="644" s="14" customFormat="1">
      <c r="A644" s="14"/>
      <c r="B644" s="251"/>
      <c r="C644" s="252"/>
      <c r="D644" s="242" t="s">
        <v>154</v>
      </c>
      <c r="E644" s="253" t="s">
        <v>1</v>
      </c>
      <c r="F644" s="254" t="s">
        <v>146</v>
      </c>
      <c r="G644" s="252"/>
      <c r="H644" s="255">
        <v>2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1" t="s">
        <v>154</v>
      </c>
      <c r="AU644" s="261" t="s">
        <v>146</v>
      </c>
      <c r="AV644" s="14" t="s">
        <v>146</v>
      </c>
      <c r="AW644" s="14" t="s">
        <v>30</v>
      </c>
      <c r="AX644" s="14" t="s">
        <v>73</v>
      </c>
      <c r="AY644" s="261" t="s">
        <v>137</v>
      </c>
    </row>
    <row r="645" s="15" customFormat="1">
      <c r="A645" s="15"/>
      <c r="B645" s="262"/>
      <c r="C645" s="263"/>
      <c r="D645" s="242" t="s">
        <v>154</v>
      </c>
      <c r="E645" s="264" t="s">
        <v>1</v>
      </c>
      <c r="F645" s="265" t="s">
        <v>157</v>
      </c>
      <c r="G645" s="263"/>
      <c r="H645" s="266">
        <v>7</v>
      </c>
      <c r="I645" s="267"/>
      <c r="J645" s="263"/>
      <c r="K645" s="263"/>
      <c r="L645" s="268"/>
      <c r="M645" s="269"/>
      <c r="N645" s="270"/>
      <c r="O645" s="270"/>
      <c r="P645" s="270"/>
      <c r="Q645" s="270"/>
      <c r="R645" s="270"/>
      <c r="S645" s="270"/>
      <c r="T645" s="271"/>
      <c r="U645" s="15"/>
      <c r="V645" s="15"/>
      <c r="W645" s="15"/>
      <c r="X645" s="15"/>
      <c r="Y645" s="15"/>
      <c r="Z645" s="15"/>
      <c r="AA645" s="15"/>
      <c r="AB645" s="15"/>
      <c r="AC645" s="15"/>
      <c r="AD645" s="15"/>
      <c r="AE645" s="15"/>
      <c r="AT645" s="272" t="s">
        <v>154</v>
      </c>
      <c r="AU645" s="272" t="s">
        <v>146</v>
      </c>
      <c r="AV645" s="15" t="s">
        <v>145</v>
      </c>
      <c r="AW645" s="15" t="s">
        <v>30</v>
      </c>
      <c r="AX645" s="15" t="s">
        <v>81</v>
      </c>
      <c r="AY645" s="272" t="s">
        <v>137</v>
      </c>
    </row>
    <row r="646" s="2" customFormat="1" ht="21.75" customHeight="1">
      <c r="A646" s="38"/>
      <c r="B646" s="39"/>
      <c r="C646" s="215" t="s">
        <v>703</v>
      </c>
      <c r="D646" s="215" t="s">
        <v>141</v>
      </c>
      <c r="E646" s="216" t="s">
        <v>704</v>
      </c>
      <c r="F646" s="217" t="s">
        <v>705</v>
      </c>
      <c r="G646" s="218" t="s">
        <v>160</v>
      </c>
      <c r="H646" s="219">
        <v>5</v>
      </c>
      <c r="I646" s="220"/>
      <c r="J646" s="221">
        <f>ROUND(I646*H646,2)</f>
        <v>0</v>
      </c>
      <c r="K646" s="222"/>
      <c r="L646" s="44"/>
      <c r="M646" s="223" t="s">
        <v>1</v>
      </c>
      <c r="N646" s="224" t="s">
        <v>39</v>
      </c>
      <c r="O646" s="91"/>
      <c r="P646" s="225">
        <f>O646*H646</f>
        <v>0</v>
      </c>
      <c r="Q646" s="225">
        <v>2.0000000000000002E-05</v>
      </c>
      <c r="R646" s="225">
        <f>Q646*H646</f>
        <v>0.00010000000000000001</v>
      </c>
      <c r="S646" s="225">
        <v>0</v>
      </c>
      <c r="T646" s="226">
        <f>S646*H646</f>
        <v>0</v>
      </c>
      <c r="U646" s="38"/>
      <c r="V646" s="38"/>
      <c r="W646" s="38"/>
      <c r="X646" s="38"/>
      <c r="Y646" s="38"/>
      <c r="Z646" s="38"/>
      <c r="AA646" s="38"/>
      <c r="AB646" s="38"/>
      <c r="AC646" s="38"/>
      <c r="AD646" s="38"/>
      <c r="AE646" s="38"/>
      <c r="AR646" s="227" t="s">
        <v>474</v>
      </c>
      <c r="AT646" s="227" t="s">
        <v>141</v>
      </c>
      <c r="AU646" s="227" t="s">
        <v>146</v>
      </c>
      <c r="AY646" s="17" t="s">
        <v>137</v>
      </c>
      <c r="BE646" s="228">
        <f>IF(N646="základní",J646,0)</f>
        <v>0</v>
      </c>
      <c r="BF646" s="228">
        <f>IF(N646="snížená",J646,0)</f>
        <v>0</v>
      </c>
      <c r="BG646" s="228">
        <f>IF(N646="zákl. přenesená",J646,0)</f>
        <v>0</v>
      </c>
      <c r="BH646" s="228">
        <f>IF(N646="sníž. přenesená",J646,0)</f>
        <v>0</v>
      </c>
      <c r="BI646" s="228">
        <f>IF(N646="nulová",J646,0)</f>
        <v>0</v>
      </c>
      <c r="BJ646" s="17" t="s">
        <v>146</v>
      </c>
      <c r="BK646" s="228">
        <f>ROUND(I646*H646,2)</f>
        <v>0</v>
      </c>
      <c r="BL646" s="17" t="s">
        <v>474</v>
      </c>
      <c r="BM646" s="227" t="s">
        <v>706</v>
      </c>
    </row>
    <row r="647" s="13" customFormat="1">
      <c r="A647" s="13"/>
      <c r="B647" s="240"/>
      <c r="C647" s="241"/>
      <c r="D647" s="242" t="s">
        <v>154</v>
      </c>
      <c r="E647" s="243" t="s">
        <v>1</v>
      </c>
      <c r="F647" s="244" t="s">
        <v>707</v>
      </c>
      <c r="G647" s="241"/>
      <c r="H647" s="243" t="s">
        <v>1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0" t="s">
        <v>154</v>
      </c>
      <c r="AU647" s="250" t="s">
        <v>146</v>
      </c>
      <c r="AV647" s="13" t="s">
        <v>81</v>
      </c>
      <c r="AW647" s="13" t="s">
        <v>30</v>
      </c>
      <c r="AX647" s="13" t="s">
        <v>73</v>
      </c>
      <c r="AY647" s="250" t="s">
        <v>137</v>
      </c>
    </row>
    <row r="648" s="14" customFormat="1">
      <c r="A648" s="14"/>
      <c r="B648" s="251"/>
      <c r="C648" s="252"/>
      <c r="D648" s="242" t="s">
        <v>154</v>
      </c>
      <c r="E648" s="253" t="s">
        <v>1</v>
      </c>
      <c r="F648" s="254" t="s">
        <v>708</v>
      </c>
      <c r="G648" s="252"/>
      <c r="H648" s="255">
        <v>5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61" t="s">
        <v>154</v>
      </c>
      <c r="AU648" s="261" t="s">
        <v>146</v>
      </c>
      <c r="AV648" s="14" t="s">
        <v>146</v>
      </c>
      <c r="AW648" s="14" t="s">
        <v>30</v>
      </c>
      <c r="AX648" s="14" t="s">
        <v>81</v>
      </c>
      <c r="AY648" s="261" t="s">
        <v>137</v>
      </c>
    </row>
    <row r="649" s="2" customFormat="1" ht="24.15" customHeight="1">
      <c r="A649" s="38"/>
      <c r="B649" s="39"/>
      <c r="C649" s="229" t="s">
        <v>709</v>
      </c>
      <c r="D649" s="229" t="s">
        <v>149</v>
      </c>
      <c r="E649" s="230" t="s">
        <v>710</v>
      </c>
      <c r="F649" s="231" t="s">
        <v>711</v>
      </c>
      <c r="G649" s="232" t="s">
        <v>243</v>
      </c>
      <c r="H649" s="233">
        <v>5</v>
      </c>
      <c r="I649" s="234"/>
      <c r="J649" s="235">
        <f>ROUND(I649*H649,2)</f>
        <v>0</v>
      </c>
      <c r="K649" s="236"/>
      <c r="L649" s="237"/>
      <c r="M649" s="238" t="s">
        <v>1</v>
      </c>
      <c r="N649" s="239" t="s">
        <v>39</v>
      </c>
      <c r="O649" s="91"/>
      <c r="P649" s="225">
        <f>O649*H649</f>
        <v>0</v>
      </c>
      <c r="Q649" s="225">
        <v>0.00018000000000000001</v>
      </c>
      <c r="R649" s="225">
        <f>Q649*H649</f>
        <v>0.00090000000000000008</v>
      </c>
      <c r="S649" s="225">
        <v>0</v>
      </c>
      <c r="T649" s="226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27" t="s">
        <v>297</v>
      </c>
      <c r="AT649" s="227" t="s">
        <v>149</v>
      </c>
      <c r="AU649" s="227" t="s">
        <v>146</v>
      </c>
      <c r="AY649" s="17" t="s">
        <v>137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17" t="s">
        <v>146</v>
      </c>
      <c r="BK649" s="228">
        <f>ROUND(I649*H649,2)</f>
        <v>0</v>
      </c>
      <c r="BL649" s="17" t="s">
        <v>474</v>
      </c>
      <c r="BM649" s="227" t="s">
        <v>712</v>
      </c>
    </row>
    <row r="650" s="2" customFormat="1" ht="16.5" customHeight="1">
      <c r="A650" s="38"/>
      <c r="B650" s="39"/>
      <c r="C650" s="215" t="s">
        <v>713</v>
      </c>
      <c r="D650" s="215" t="s">
        <v>141</v>
      </c>
      <c r="E650" s="216" t="s">
        <v>714</v>
      </c>
      <c r="F650" s="217" t="s">
        <v>715</v>
      </c>
      <c r="G650" s="218" t="s">
        <v>160</v>
      </c>
      <c r="H650" s="219">
        <v>2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0.00075000000000000002</v>
      </c>
      <c r="R650" s="225">
        <f>Q650*H650</f>
        <v>0.0015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474</v>
      </c>
      <c r="AT650" s="227" t="s">
        <v>141</v>
      </c>
      <c r="AU650" s="227" t="s">
        <v>146</v>
      </c>
      <c r="AY650" s="17" t="s">
        <v>137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146</v>
      </c>
      <c r="BK650" s="228">
        <f>ROUND(I650*H650,2)</f>
        <v>0</v>
      </c>
      <c r="BL650" s="17" t="s">
        <v>474</v>
      </c>
      <c r="BM650" s="227" t="s">
        <v>716</v>
      </c>
    </row>
    <row r="651" s="13" customFormat="1">
      <c r="A651" s="13"/>
      <c r="B651" s="240"/>
      <c r="C651" s="241"/>
      <c r="D651" s="242" t="s">
        <v>154</v>
      </c>
      <c r="E651" s="243" t="s">
        <v>1</v>
      </c>
      <c r="F651" s="244" t="s">
        <v>717</v>
      </c>
      <c r="G651" s="241"/>
      <c r="H651" s="243" t="s">
        <v>1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0" t="s">
        <v>154</v>
      </c>
      <c r="AU651" s="250" t="s">
        <v>146</v>
      </c>
      <c r="AV651" s="13" t="s">
        <v>81</v>
      </c>
      <c r="AW651" s="13" t="s">
        <v>30</v>
      </c>
      <c r="AX651" s="13" t="s">
        <v>73</v>
      </c>
      <c r="AY651" s="250" t="s">
        <v>137</v>
      </c>
    </row>
    <row r="652" s="14" customFormat="1">
      <c r="A652" s="14"/>
      <c r="B652" s="251"/>
      <c r="C652" s="252"/>
      <c r="D652" s="242" t="s">
        <v>154</v>
      </c>
      <c r="E652" s="253" t="s">
        <v>1</v>
      </c>
      <c r="F652" s="254" t="s">
        <v>598</v>
      </c>
      <c r="G652" s="252"/>
      <c r="H652" s="255">
        <v>2</v>
      </c>
      <c r="I652" s="256"/>
      <c r="J652" s="252"/>
      <c r="K652" s="252"/>
      <c r="L652" s="257"/>
      <c r="M652" s="258"/>
      <c r="N652" s="259"/>
      <c r="O652" s="259"/>
      <c r="P652" s="259"/>
      <c r="Q652" s="259"/>
      <c r="R652" s="259"/>
      <c r="S652" s="259"/>
      <c r="T652" s="260"/>
      <c r="U652" s="14"/>
      <c r="V652" s="14"/>
      <c r="W652" s="14"/>
      <c r="X652" s="14"/>
      <c r="Y652" s="14"/>
      <c r="Z652" s="14"/>
      <c r="AA652" s="14"/>
      <c r="AB652" s="14"/>
      <c r="AC652" s="14"/>
      <c r="AD652" s="14"/>
      <c r="AE652" s="14"/>
      <c r="AT652" s="261" t="s">
        <v>154</v>
      </c>
      <c r="AU652" s="261" t="s">
        <v>146</v>
      </c>
      <c r="AV652" s="14" t="s">
        <v>146</v>
      </c>
      <c r="AW652" s="14" t="s">
        <v>30</v>
      </c>
      <c r="AX652" s="14" t="s">
        <v>81</v>
      </c>
      <c r="AY652" s="261" t="s">
        <v>137</v>
      </c>
    </row>
    <row r="653" s="2" customFormat="1" ht="16.5" customHeight="1">
      <c r="A653" s="38"/>
      <c r="B653" s="39"/>
      <c r="C653" s="215" t="s">
        <v>718</v>
      </c>
      <c r="D653" s="215" t="s">
        <v>141</v>
      </c>
      <c r="E653" s="216" t="s">
        <v>719</v>
      </c>
      <c r="F653" s="217" t="s">
        <v>720</v>
      </c>
      <c r="G653" s="218" t="s">
        <v>160</v>
      </c>
      <c r="H653" s="219">
        <v>2</v>
      </c>
      <c r="I653" s="220"/>
      <c r="J653" s="221">
        <f>ROUND(I653*H653,2)</f>
        <v>0</v>
      </c>
      <c r="K653" s="222"/>
      <c r="L653" s="44"/>
      <c r="M653" s="223" t="s">
        <v>1</v>
      </c>
      <c r="N653" s="224" t="s">
        <v>39</v>
      </c>
      <c r="O653" s="91"/>
      <c r="P653" s="225">
        <f>O653*H653</f>
        <v>0</v>
      </c>
      <c r="Q653" s="225">
        <v>0</v>
      </c>
      <c r="R653" s="225">
        <f>Q653*H653</f>
        <v>0</v>
      </c>
      <c r="S653" s="225">
        <v>0.0055999999999999999</v>
      </c>
      <c r="T653" s="226">
        <f>S653*H653</f>
        <v>0.0112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27" t="s">
        <v>145</v>
      </c>
      <c r="AT653" s="227" t="s">
        <v>141</v>
      </c>
      <c r="AU653" s="227" t="s">
        <v>146</v>
      </c>
      <c r="AY653" s="17" t="s">
        <v>137</v>
      </c>
      <c r="BE653" s="228">
        <f>IF(N653="základní",J653,0)</f>
        <v>0</v>
      </c>
      <c r="BF653" s="228">
        <f>IF(N653="snížená",J653,0)</f>
        <v>0</v>
      </c>
      <c r="BG653" s="228">
        <f>IF(N653="zákl. přenesená",J653,0)</f>
        <v>0</v>
      </c>
      <c r="BH653" s="228">
        <f>IF(N653="sníž. přenesená",J653,0)</f>
        <v>0</v>
      </c>
      <c r="BI653" s="228">
        <f>IF(N653="nulová",J653,0)</f>
        <v>0</v>
      </c>
      <c r="BJ653" s="17" t="s">
        <v>146</v>
      </c>
      <c r="BK653" s="228">
        <f>ROUND(I653*H653,2)</f>
        <v>0</v>
      </c>
      <c r="BL653" s="17" t="s">
        <v>145</v>
      </c>
      <c r="BM653" s="227" t="s">
        <v>721</v>
      </c>
    </row>
    <row r="654" s="2" customFormat="1" ht="16.5" customHeight="1">
      <c r="A654" s="38"/>
      <c r="B654" s="39"/>
      <c r="C654" s="215" t="s">
        <v>722</v>
      </c>
      <c r="D654" s="215" t="s">
        <v>141</v>
      </c>
      <c r="E654" s="216" t="s">
        <v>723</v>
      </c>
      <c r="F654" s="217" t="s">
        <v>724</v>
      </c>
      <c r="G654" s="218" t="s">
        <v>160</v>
      </c>
      <c r="H654" s="219">
        <v>2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2.0000000000000002E-05</v>
      </c>
      <c r="R654" s="225">
        <f>Q654*H654</f>
        <v>4.0000000000000003E-05</v>
      </c>
      <c r="S654" s="225">
        <v>2.0000000000000002E-05</v>
      </c>
      <c r="T654" s="226">
        <f>S654*H654</f>
        <v>4.0000000000000003E-05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474</v>
      </c>
      <c r="AT654" s="227" t="s">
        <v>141</v>
      </c>
      <c r="AU654" s="227" t="s">
        <v>146</v>
      </c>
      <c r="AY654" s="17" t="s">
        <v>137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146</v>
      </c>
      <c r="BK654" s="228">
        <f>ROUND(I654*H654,2)</f>
        <v>0</v>
      </c>
      <c r="BL654" s="17" t="s">
        <v>474</v>
      </c>
      <c r="BM654" s="227" t="s">
        <v>725</v>
      </c>
    </row>
    <row r="655" s="2" customFormat="1" ht="21.75" customHeight="1">
      <c r="A655" s="38"/>
      <c r="B655" s="39"/>
      <c r="C655" s="215" t="s">
        <v>726</v>
      </c>
      <c r="D655" s="215" t="s">
        <v>141</v>
      </c>
      <c r="E655" s="216" t="s">
        <v>727</v>
      </c>
      <c r="F655" s="217" t="s">
        <v>728</v>
      </c>
      <c r="G655" s="218" t="s">
        <v>243</v>
      </c>
      <c r="H655" s="219">
        <v>28.5</v>
      </c>
      <c r="I655" s="220"/>
      <c r="J655" s="221">
        <f>ROUND(I655*H655,2)</f>
        <v>0</v>
      </c>
      <c r="K655" s="222"/>
      <c r="L655" s="44"/>
      <c r="M655" s="223" t="s">
        <v>1</v>
      </c>
      <c r="N655" s="224" t="s">
        <v>39</v>
      </c>
      <c r="O655" s="91"/>
      <c r="P655" s="225">
        <f>O655*H655</f>
        <v>0</v>
      </c>
      <c r="Q655" s="225">
        <v>1.0000000000000001E-05</v>
      </c>
      <c r="R655" s="225">
        <f>Q655*H655</f>
        <v>0.00028500000000000004</v>
      </c>
      <c r="S655" s="225">
        <v>0</v>
      </c>
      <c r="T655" s="226">
        <f>S655*H655</f>
        <v>0</v>
      </c>
      <c r="U655" s="38"/>
      <c r="V655" s="38"/>
      <c r="W655" s="38"/>
      <c r="X655" s="38"/>
      <c r="Y655" s="38"/>
      <c r="Z655" s="38"/>
      <c r="AA655" s="38"/>
      <c r="AB655" s="38"/>
      <c r="AC655" s="38"/>
      <c r="AD655" s="38"/>
      <c r="AE655" s="38"/>
      <c r="AR655" s="227" t="s">
        <v>474</v>
      </c>
      <c r="AT655" s="227" t="s">
        <v>141</v>
      </c>
      <c r="AU655" s="227" t="s">
        <v>146</v>
      </c>
      <c r="AY655" s="17" t="s">
        <v>137</v>
      </c>
      <c r="BE655" s="228">
        <f>IF(N655="základní",J655,0)</f>
        <v>0</v>
      </c>
      <c r="BF655" s="228">
        <f>IF(N655="snížená",J655,0)</f>
        <v>0</v>
      </c>
      <c r="BG655" s="228">
        <f>IF(N655="zákl. přenesená",J655,0)</f>
        <v>0</v>
      </c>
      <c r="BH655" s="228">
        <f>IF(N655="sníž. přenesená",J655,0)</f>
        <v>0</v>
      </c>
      <c r="BI655" s="228">
        <f>IF(N655="nulová",J655,0)</f>
        <v>0</v>
      </c>
      <c r="BJ655" s="17" t="s">
        <v>146</v>
      </c>
      <c r="BK655" s="228">
        <f>ROUND(I655*H655,2)</f>
        <v>0</v>
      </c>
      <c r="BL655" s="17" t="s">
        <v>474</v>
      </c>
      <c r="BM655" s="227" t="s">
        <v>729</v>
      </c>
    </row>
    <row r="656" s="14" customFormat="1">
      <c r="A656" s="14"/>
      <c r="B656" s="251"/>
      <c r="C656" s="252"/>
      <c r="D656" s="242" t="s">
        <v>154</v>
      </c>
      <c r="E656" s="253" t="s">
        <v>1</v>
      </c>
      <c r="F656" s="254" t="s">
        <v>659</v>
      </c>
      <c r="G656" s="252"/>
      <c r="H656" s="255">
        <v>28.5</v>
      </c>
      <c r="I656" s="256"/>
      <c r="J656" s="252"/>
      <c r="K656" s="252"/>
      <c r="L656" s="257"/>
      <c r="M656" s="258"/>
      <c r="N656" s="259"/>
      <c r="O656" s="259"/>
      <c r="P656" s="259"/>
      <c r="Q656" s="259"/>
      <c r="R656" s="259"/>
      <c r="S656" s="259"/>
      <c r="T656" s="260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61" t="s">
        <v>154</v>
      </c>
      <c r="AU656" s="261" t="s">
        <v>146</v>
      </c>
      <c r="AV656" s="14" t="s">
        <v>146</v>
      </c>
      <c r="AW656" s="14" t="s">
        <v>30</v>
      </c>
      <c r="AX656" s="14" t="s">
        <v>81</v>
      </c>
      <c r="AY656" s="261" t="s">
        <v>137</v>
      </c>
    </row>
    <row r="657" s="2" customFormat="1" ht="24.15" customHeight="1">
      <c r="A657" s="38"/>
      <c r="B657" s="39"/>
      <c r="C657" s="215" t="s">
        <v>730</v>
      </c>
      <c r="D657" s="215" t="s">
        <v>141</v>
      </c>
      <c r="E657" s="216" t="s">
        <v>731</v>
      </c>
      <c r="F657" s="217" t="s">
        <v>732</v>
      </c>
      <c r="G657" s="218" t="s">
        <v>243</v>
      </c>
      <c r="H657" s="219">
        <v>28.5</v>
      </c>
      <c r="I657" s="220"/>
      <c r="J657" s="221">
        <f>ROUND(I657*H657,2)</f>
        <v>0</v>
      </c>
      <c r="K657" s="222"/>
      <c r="L657" s="44"/>
      <c r="M657" s="223" t="s">
        <v>1</v>
      </c>
      <c r="N657" s="224" t="s">
        <v>39</v>
      </c>
      <c r="O657" s="91"/>
      <c r="P657" s="225">
        <f>O657*H657</f>
        <v>0</v>
      </c>
      <c r="Q657" s="225">
        <v>2.0000000000000002E-05</v>
      </c>
      <c r="R657" s="225">
        <f>Q657*H657</f>
        <v>0.00057000000000000009</v>
      </c>
      <c r="S657" s="225">
        <v>0</v>
      </c>
      <c r="T657" s="226">
        <f>S657*H657</f>
        <v>0</v>
      </c>
      <c r="U657" s="38"/>
      <c r="V657" s="38"/>
      <c r="W657" s="38"/>
      <c r="X657" s="38"/>
      <c r="Y657" s="38"/>
      <c r="Z657" s="38"/>
      <c r="AA657" s="38"/>
      <c r="AB657" s="38"/>
      <c r="AC657" s="38"/>
      <c r="AD657" s="38"/>
      <c r="AE657" s="38"/>
      <c r="AR657" s="227" t="s">
        <v>474</v>
      </c>
      <c r="AT657" s="227" t="s">
        <v>141</v>
      </c>
      <c r="AU657" s="227" t="s">
        <v>146</v>
      </c>
      <c r="AY657" s="17" t="s">
        <v>137</v>
      </c>
      <c r="BE657" s="228">
        <f>IF(N657="základní",J657,0)</f>
        <v>0</v>
      </c>
      <c r="BF657" s="228">
        <f>IF(N657="snížená",J657,0)</f>
        <v>0</v>
      </c>
      <c r="BG657" s="228">
        <f>IF(N657="zákl. přenesená",J657,0)</f>
        <v>0</v>
      </c>
      <c r="BH657" s="228">
        <f>IF(N657="sníž. přenesená",J657,0)</f>
        <v>0</v>
      </c>
      <c r="BI657" s="228">
        <f>IF(N657="nulová",J657,0)</f>
        <v>0</v>
      </c>
      <c r="BJ657" s="17" t="s">
        <v>146</v>
      </c>
      <c r="BK657" s="228">
        <f>ROUND(I657*H657,2)</f>
        <v>0</v>
      </c>
      <c r="BL657" s="17" t="s">
        <v>474</v>
      </c>
      <c r="BM657" s="227" t="s">
        <v>733</v>
      </c>
    </row>
    <row r="658" s="14" customFormat="1">
      <c r="A658" s="14"/>
      <c r="B658" s="251"/>
      <c r="C658" s="252"/>
      <c r="D658" s="242" t="s">
        <v>154</v>
      </c>
      <c r="E658" s="253" t="s">
        <v>1</v>
      </c>
      <c r="F658" s="254" t="s">
        <v>659</v>
      </c>
      <c r="G658" s="252"/>
      <c r="H658" s="255">
        <v>28.5</v>
      </c>
      <c r="I658" s="256"/>
      <c r="J658" s="252"/>
      <c r="K658" s="252"/>
      <c r="L658" s="257"/>
      <c r="M658" s="258"/>
      <c r="N658" s="259"/>
      <c r="O658" s="259"/>
      <c r="P658" s="259"/>
      <c r="Q658" s="259"/>
      <c r="R658" s="259"/>
      <c r="S658" s="259"/>
      <c r="T658" s="260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1" t="s">
        <v>154</v>
      </c>
      <c r="AU658" s="261" t="s">
        <v>146</v>
      </c>
      <c r="AV658" s="14" t="s">
        <v>146</v>
      </c>
      <c r="AW658" s="14" t="s">
        <v>30</v>
      </c>
      <c r="AX658" s="14" t="s">
        <v>81</v>
      </c>
      <c r="AY658" s="261" t="s">
        <v>137</v>
      </c>
    </row>
    <row r="659" s="2" customFormat="1" ht="24.15" customHeight="1">
      <c r="A659" s="38"/>
      <c r="B659" s="39"/>
      <c r="C659" s="215" t="s">
        <v>734</v>
      </c>
      <c r="D659" s="215" t="s">
        <v>141</v>
      </c>
      <c r="E659" s="216" t="s">
        <v>735</v>
      </c>
      <c r="F659" s="217" t="s">
        <v>736</v>
      </c>
      <c r="G659" s="218" t="s">
        <v>144</v>
      </c>
      <c r="H659" s="219">
        <v>0.040000000000000001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474</v>
      </c>
      <c r="AT659" s="227" t="s">
        <v>141</v>
      </c>
      <c r="AU659" s="227" t="s">
        <v>146</v>
      </c>
      <c r="AY659" s="17" t="s">
        <v>137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146</v>
      </c>
      <c r="BK659" s="228">
        <f>ROUND(I659*H659,2)</f>
        <v>0</v>
      </c>
      <c r="BL659" s="17" t="s">
        <v>474</v>
      </c>
      <c r="BM659" s="227" t="s">
        <v>737</v>
      </c>
    </row>
    <row r="660" s="2" customFormat="1" ht="33" customHeight="1">
      <c r="A660" s="38"/>
      <c r="B660" s="39"/>
      <c r="C660" s="215" t="s">
        <v>738</v>
      </c>
      <c r="D660" s="215" t="s">
        <v>141</v>
      </c>
      <c r="E660" s="216" t="s">
        <v>739</v>
      </c>
      <c r="F660" s="217" t="s">
        <v>740</v>
      </c>
      <c r="G660" s="218" t="s">
        <v>144</v>
      </c>
      <c r="H660" s="219">
        <v>0.080000000000000002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</v>
      </c>
      <c r="R660" s="225">
        <f>Q660*H660</f>
        <v>0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474</v>
      </c>
      <c r="AT660" s="227" t="s">
        <v>141</v>
      </c>
      <c r="AU660" s="227" t="s">
        <v>146</v>
      </c>
      <c r="AY660" s="17" t="s">
        <v>137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146</v>
      </c>
      <c r="BK660" s="228">
        <f>ROUND(I660*H660,2)</f>
        <v>0</v>
      </c>
      <c r="BL660" s="17" t="s">
        <v>474</v>
      </c>
      <c r="BM660" s="227" t="s">
        <v>741</v>
      </c>
    </row>
    <row r="661" s="14" customFormat="1">
      <c r="A661" s="14"/>
      <c r="B661" s="251"/>
      <c r="C661" s="252"/>
      <c r="D661" s="242" t="s">
        <v>154</v>
      </c>
      <c r="E661" s="252"/>
      <c r="F661" s="254" t="s">
        <v>742</v>
      </c>
      <c r="G661" s="252"/>
      <c r="H661" s="255">
        <v>0.080000000000000002</v>
      </c>
      <c r="I661" s="256"/>
      <c r="J661" s="252"/>
      <c r="K661" s="252"/>
      <c r="L661" s="257"/>
      <c r="M661" s="258"/>
      <c r="N661" s="259"/>
      <c r="O661" s="259"/>
      <c r="P661" s="259"/>
      <c r="Q661" s="259"/>
      <c r="R661" s="259"/>
      <c r="S661" s="259"/>
      <c r="T661" s="260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1" t="s">
        <v>154</v>
      </c>
      <c r="AU661" s="261" t="s">
        <v>146</v>
      </c>
      <c r="AV661" s="14" t="s">
        <v>146</v>
      </c>
      <c r="AW661" s="14" t="s">
        <v>4</v>
      </c>
      <c r="AX661" s="14" t="s">
        <v>81</v>
      </c>
      <c r="AY661" s="261" t="s">
        <v>137</v>
      </c>
    </row>
    <row r="662" s="12" customFormat="1" ht="22.8" customHeight="1">
      <c r="A662" s="12"/>
      <c r="B662" s="199"/>
      <c r="C662" s="200"/>
      <c r="D662" s="201" t="s">
        <v>72</v>
      </c>
      <c r="E662" s="213" t="s">
        <v>743</v>
      </c>
      <c r="F662" s="213" t="s">
        <v>744</v>
      </c>
      <c r="G662" s="200"/>
      <c r="H662" s="200"/>
      <c r="I662" s="203"/>
      <c r="J662" s="214">
        <f>BK662</f>
        <v>0</v>
      </c>
      <c r="K662" s="200"/>
      <c r="L662" s="205"/>
      <c r="M662" s="206"/>
      <c r="N662" s="207"/>
      <c r="O662" s="207"/>
      <c r="P662" s="208">
        <f>SUM(P663:P676)</f>
        <v>0</v>
      </c>
      <c r="Q662" s="207"/>
      <c r="R662" s="208">
        <f>SUM(R663:R676)</f>
        <v>0.0047699999999999999</v>
      </c>
      <c r="S662" s="207"/>
      <c r="T662" s="209">
        <f>SUM(T663:T676)</f>
        <v>0.054280000000000009</v>
      </c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R662" s="210" t="s">
        <v>146</v>
      </c>
      <c r="AT662" s="211" t="s">
        <v>72</v>
      </c>
      <c r="AU662" s="211" t="s">
        <v>81</v>
      </c>
      <c r="AY662" s="210" t="s">
        <v>137</v>
      </c>
      <c r="BK662" s="212">
        <f>SUM(BK663:BK676)</f>
        <v>0</v>
      </c>
    </row>
    <row r="663" s="2" customFormat="1" ht="16.5" customHeight="1">
      <c r="A663" s="38"/>
      <c r="B663" s="39"/>
      <c r="C663" s="215" t="s">
        <v>745</v>
      </c>
      <c r="D663" s="215" t="s">
        <v>141</v>
      </c>
      <c r="E663" s="216" t="s">
        <v>746</v>
      </c>
      <c r="F663" s="217" t="s">
        <v>747</v>
      </c>
      <c r="G663" s="218" t="s">
        <v>160</v>
      </c>
      <c r="H663" s="219">
        <v>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0.00010000000000000001</v>
      </c>
      <c r="R663" s="225">
        <f>Q663*H663</f>
        <v>0.00010000000000000001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474</v>
      </c>
      <c r="AT663" s="227" t="s">
        <v>141</v>
      </c>
      <c r="AU663" s="227" t="s">
        <v>146</v>
      </c>
      <c r="AY663" s="17" t="s">
        <v>137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146</v>
      </c>
      <c r="BK663" s="228">
        <f>ROUND(I663*H663,2)</f>
        <v>0</v>
      </c>
      <c r="BL663" s="17" t="s">
        <v>474</v>
      </c>
      <c r="BM663" s="227" t="s">
        <v>748</v>
      </c>
    </row>
    <row r="664" s="13" customFormat="1">
      <c r="A664" s="13"/>
      <c r="B664" s="240"/>
      <c r="C664" s="241"/>
      <c r="D664" s="242" t="s">
        <v>154</v>
      </c>
      <c r="E664" s="243" t="s">
        <v>1</v>
      </c>
      <c r="F664" s="244" t="s">
        <v>749</v>
      </c>
      <c r="G664" s="241"/>
      <c r="H664" s="243" t="s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0" t="s">
        <v>154</v>
      </c>
      <c r="AU664" s="250" t="s">
        <v>146</v>
      </c>
      <c r="AV664" s="13" t="s">
        <v>81</v>
      </c>
      <c r="AW664" s="13" t="s">
        <v>30</v>
      </c>
      <c r="AX664" s="13" t="s">
        <v>73</v>
      </c>
      <c r="AY664" s="250" t="s">
        <v>137</v>
      </c>
    </row>
    <row r="665" s="14" customFormat="1">
      <c r="A665" s="14"/>
      <c r="B665" s="251"/>
      <c r="C665" s="252"/>
      <c r="D665" s="242" t="s">
        <v>154</v>
      </c>
      <c r="E665" s="253" t="s">
        <v>1</v>
      </c>
      <c r="F665" s="254" t="s">
        <v>81</v>
      </c>
      <c r="G665" s="252"/>
      <c r="H665" s="255">
        <v>1</v>
      </c>
      <c r="I665" s="256"/>
      <c r="J665" s="252"/>
      <c r="K665" s="252"/>
      <c r="L665" s="257"/>
      <c r="M665" s="258"/>
      <c r="N665" s="259"/>
      <c r="O665" s="259"/>
      <c r="P665" s="259"/>
      <c r="Q665" s="259"/>
      <c r="R665" s="259"/>
      <c r="S665" s="259"/>
      <c r="T665" s="260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1" t="s">
        <v>154</v>
      </c>
      <c r="AU665" s="261" t="s">
        <v>146</v>
      </c>
      <c r="AV665" s="14" t="s">
        <v>146</v>
      </c>
      <c r="AW665" s="14" t="s">
        <v>30</v>
      </c>
      <c r="AX665" s="14" t="s">
        <v>81</v>
      </c>
      <c r="AY665" s="261" t="s">
        <v>137</v>
      </c>
    </row>
    <row r="666" s="2" customFormat="1" ht="21.75" customHeight="1">
      <c r="A666" s="38"/>
      <c r="B666" s="39"/>
      <c r="C666" s="229" t="s">
        <v>750</v>
      </c>
      <c r="D666" s="229" t="s">
        <v>149</v>
      </c>
      <c r="E666" s="230" t="s">
        <v>751</v>
      </c>
      <c r="F666" s="231" t="s">
        <v>752</v>
      </c>
      <c r="G666" s="232" t="s">
        <v>160</v>
      </c>
      <c r="H666" s="233">
        <v>1</v>
      </c>
      <c r="I666" s="234"/>
      <c r="J666" s="235">
        <f>ROUND(I666*H666,2)</f>
        <v>0</v>
      </c>
      <c r="K666" s="236"/>
      <c r="L666" s="237"/>
      <c r="M666" s="238" t="s">
        <v>1</v>
      </c>
      <c r="N666" s="239" t="s">
        <v>39</v>
      </c>
      <c r="O666" s="91"/>
      <c r="P666" s="225">
        <f>O666*H666</f>
        <v>0</v>
      </c>
      <c r="Q666" s="225">
        <v>0.00011</v>
      </c>
      <c r="R666" s="225">
        <f>Q666*H666</f>
        <v>0.00011</v>
      </c>
      <c r="S666" s="225">
        <v>0</v>
      </c>
      <c r="T666" s="226">
        <f>S666*H666</f>
        <v>0</v>
      </c>
      <c r="U666" s="38"/>
      <c r="V666" s="38"/>
      <c r="W666" s="38"/>
      <c r="X666" s="38"/>
      <c r="Y666" s="38"/>
      <c r="Z666" s="38"/>
      <c r="AA666" s="38"/>
      <c r="AB666" s="38"/>
      <c r="AC666" s="38"/>
      <c r="AD666" s="38"/>
      <c r="AE666" s="38"/>
      <c r="AR666" s="227" t="s">
        <v>152</v>
      </c>
      <c r="AT666" s="227" t="s">
        <v>149</v>
      </c>
      <c r="AU666" s="227" t="s">
        <v>146</v>
      </c>
      <c r="AY666" s="17" t="s">
        <v>137</v>
      </c>
      <c r="BE666" s="228">
        <f>IF(N666="základní",J666,0)</f>
        <v>0</v>
      </c>
      <c r="BF666" s="228">
        <f>IF(N666="snížená",J666,0)</f>
        <v>0</v>
      </c>
      <c r="BG666" s="228">
        <f>IF(N666="zákl. přenesená",J666,0)</f>
        <v>0</v>
      </c>
      <c r="BH666" s="228">
        <f>IF(N666="sníž. přenesená",J666,0)</f>
        <v>0</v>
      </c>
      <c r="BI666" s="228">
        <f>IF(N666="nulová",J666,0)</f>
        <v>0</v>
      </c>
      <c r="BJ666" s="17" t="s">
        <v>146</v>
      </c>
      <c r="BK666" s="228">
        <f>ROUND(I666*H666,2)</f>
        <v>0</v>
      </c>
      <c r="BL666" s="17" t="s">
        <v>145</v>
      </c>
      <c r="BM666" s="227" t="s">
        <v>753</v>
      </c>
    </row>
    <row r="667" s="14" customFormat="1">
      <c r="A667" s="14"/>
      <c r="B667" s="251"/>
      <c r="C667" s="252"/>
      <c r="D667" s="242" t="s">
        <v>154</v>
      </c>
      <c r="E667" s="253" t="s">
        <v>1</v>
      </c>
      <c r="F667" s="254" t="s">
        <v>81</v>
      </c>
      <c r="G667" s="252"/>
      <c r="H667" s="255">
        <v>1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61" t="s">
        <v>154</v>
      </c>
      <c r="AU667" s="261" t="s">
        <v>146</v>
      </c>
      <c r="AV667" s="14" t="s">
        <v>146</v>
      </c>
      <c r="AW667" s="14" t="s">
        <v>30</v>
      </c>
      <c r="AX667" s="14" t="s">
        <v>81</v>
      </c>
      <c r="AY667" s="261" t="s">
        <v>137</v>
      </c>
    </row>
    <row r="668" s="2" customFormat="1" ht="21.75" customHeight="1">
      <c r="A668" s="38"/>
      <c r="B668" s="39"/>
      <c r="C668" s="215" t="s">
        <v>754</v>
      </c>
      <c r="D668" s="215" t="s">
        <v>141</v>
      </c>
      <c r="E668" s="216" t="s">
        <v>755</v>
      </c>
      <c r="F668" s="217" t="s">
        <v>756</v>
      </c>
      <c r="G668" s="218" t="s">
        <v>243</v>
      </c>
      <c r="H668" s="219">
        <v>19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0.00024000000000000001</v>
      </c>
      <c r="R668" s="225">
        <f>Q668*H668</f>
        <v>0.0045599999999999998</v>
      </c>
      <c r="S668" s="225">
        <v>0.0025400000000000002</v>
      </c>
      <c r="T668" s="226">
        <f>S668*H668</f>
        <v>0.048260000000000004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474</v>
      </c>
      <c r="AT668" s="227" t="s">
        <v>141</v>
      </c>
      <c r="AU668" s="227" t="s">
        <v>146</v>
      </c>
      <c r="AY668" s="17" t="s">
        <v>137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146</v>
      </c>
      <c r="BK668" s="228">
        <f>ROUND(I668*H668,2)</f>
        <v>0</v>
      </c>
      <c r="BL668" s="17" t="s">
        <v>474</v>
      </c>
      <c r="BM668" s="227" t="s">
        <v>757</v>
      </c>
    </row>
    <row r="669" s="14" customFormat="1">
      <c r="A669" s="14"/>
      <c r="B669" s="251"/>
      <c r="C669" s="252"/>
      <c r="D669" s="242" t="s">
        <v>154</v>
      </c>
      <c r="E669" s="253" t="s">
        <v>1</v>
      </c>
      <c r="F669" s="254" t="s">
        <v>758</v>
      </c>
      <c r="G669" s="252"/>
      <c r="H669" s="255">
        <v>19</v>
      </c>
      <c r="I669" s="256"/>
      <c r="J669" s="252"/>
      <c r="K669" s="252"/>
      <c r="L669" s="257"/>
      <c r="M669" s="258"/>
      <c r="N669" s="259"/>
      <c r="O669" s="259"/>
      <c r="P669" s="259"/>
      <c r="Q669" s="259"/>
      <c r="R669" s="259"/>
      <c r="S669" s="259"/>
      <c r="T669" s="260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1" t="s">
        <v>154</v>
      </c>
      <c r="AU669" s="261" t="s">
        <v>146</v>
      </c>
      <c r="AV669" s="14" t="s">
        <v>146</v>
      </c>
      <c r="AW669" s="14" t="s">
        <v>30</v>
      </c>
      <c r="AX669" s="14" t="s">
        <v>81</v>
      </c>
      <c r="AY669" s="261" t="s">
        <v>137</v>
      </c>
    </row>
    <row r="670" s="2" customFormat="1" ht="24.15" customHeight="1">
      <c r="A670" s="38"/>
      <c r="B670" s="39"/>
      <c r="C670" s="215" t="s">
        <v>759</v>
      </c>
      <c r="D670" s="215" t="s">
        <v>141</v>
      </c>
      <c r="E670" s="216" t="s">
        <v>760</v>
      </c>
      <c r="F670" s="217" t="s">
        <v>761</v>
      </c>
      <c r="G670" s="218" t="s">
        <v>762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</v>
      </c>
      <c r="R670" s="225">
        <f>Q670*H670</f>
        <v>0</v>
      </c>
      <c r="S670" s="225">
        <v>0.00513</v>
      </c>
      <c r="T670" s="226">
        <f>S670*H670</f>
        <v>0.00513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474</v>
      </c>
      <c r="AT670" s="227" t="s">
        <v>141</v>
      </c>
      <c r="AU670" s="227" t="s">
        <v>146</v>
      </c>
      <c r="AY670" s="17" t="s">
        <v>137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146</v>
      </c>
      <c r="BK670" s="228">
        <f>ROUND(I670*H670,2)</f>
        <v>0</v>
      </c>
      <c r="BL670" s="17" t="s">
        <v>474</v>
      </c>
      <c r="BM670" s="227" t="s">
        <v>763</v>
      </c>
    </row>
    <row r="671" s="14" customFormat="1">
      <c r="A671" s="14"/>
      <c r="B671" s="251"/>
      <c r="C671" s="252"/>
      <c r="D671" s="242" t="s">
        <v>154</v>
      </c>
      <c r="E671" s="253" t="s">
        <v>1</v>
      </c>
      <c r="F671" s="254" t="s">
        <v>81</v>
      </c>
      <c r="G671" s="252"/>
      <c r="H671" s="255">
        <v>1</v>
      </c>
      <c r="I671" s="256"/>
      <c r="J671" s="252"/>
      <c r="K671" s="252"/>
      <c r="L671" s="257"/>
      <c r="M671" s="258"/>
      <c r="N671" s="259"/>
      <c r="O671" s="259"/>
      <c r="P671" s="259"/>
      <c r="Q671" s="259"/>
      <c r="R671" s="259"/>
      <c r="S671" s="259"/>
      <c r="T671" s="260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61" t="s">
        <v>154</v>
      </c>
      <c r="AU671" s="261" t="s">
        <v>146</v>
      </c>
      <c r="AV671" s="14" t="s">
        <v>146</v>
      </c>
      <c r="AW671" s="14" t="s">
        <v>30</v>
      </c>
      <c r="AX671" s="14" t="s">
        <v>81</v>
      </c>
      <c r="AY671" s="261" t="s">
        <v>137</v>
      </c>
    </row>
    <row r="672" s="2" customFormat="1" ht="16.5" customHeight="1">
      <c r="A672" s="38"/>
      <c r="B672" s="39"/>
      <c r="C672" s="215" t="s">
        <v>764</v>
      </c>
      <c r="D672" s="215" t="s">
        <v>141</v>
      </c>
      <c r="E672" s="216" t="s">
        <v>765</v>
      </c>
      <c r="F672" s="217" t="s">
        <v>766</v>
      </c>
      <c r="G672" s="218" t="s">
        <v>160</v>
      </c>
      <c r="H672" s="219">
        <v>1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</v>
      </c>
      <c r="R672" s="225">
        <f>Q672*H672</f>
        <v>0</v>
      </c>
      <c r="S672" s="225">
        <v>0.00088999999999999995</v>
      </c>
      <c r="T672" s="226">
        <f>S672*H672</f>
        <v>0.00088999999999999995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474</v>
      </c>
      <c r="AT672" s="227" t="s">
        <v>141</v>
      </c>
      <c r="AU672" s="227" t="s">
        <v>146</v>
      </c>
      <c r="AY672" s="17" t="s">
        <v>137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146</v>
      </c>
      <c r="BK672" s="228">
        <f>ROUND(I672*H672,2)</f>
        <v>0</v>
      </c>
      <c r="BL672" s="17" t="s">
        <v>474</v>
      </c>
      <c r="BM672" s="227" t="s">
        <v>767</v>
      </c>
    </row>
    <row r="673" s="14" customFormat="1">
      <c r="A673" s="14"/>
      <c r="B673" s="251"/>
      <c r="C673" s="252"/>
      <c r="D673" s="242" t="s">
        <v>154</v>
      </c>
      <c r="E673" s="253" t="s">
        <v>1</v>
      </c>
      <c r="F673" s="254" t="s">
        <v>81</v>
      </c>
      <c r="G673" s="252"/>
      <c r="H673" s="255">
        <v>1</v>
      </c>
      <c r="I673" s="256"/>
      <c r="J673" s="252"/>
      <c r="K673" s="252"/>
      <c r="L673" s="257"/>
      <c r="M673" s="258"/>
      <c r="N673" s="259"/>
      <c r="O673" s="259"/>
      <c r="P673" s="259"/>
      <c r="Q673" s="259"/>
      <c r="R673" s="259"/>
      <c r="S673" s="259"/>
      <c r="T673" s="260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1" t="s">
        <v>154</v>
      </c>
      <c r="AU673" s="261" t="s">
        <v>146</v>
      </c>
      <c r="AV673" s="14" t="s">
        <v>146</v>
      </c>
      <c r="AW673" s="14" t="s">
        <v>30</v>
      </c>
      <c r="AX673" s="14" t="s">
        <v>81</v>
      </c>
      <c r="AY673" s="261" t="s">
        <v>137</v>
      </c>
    </row>
    <row r="674" s="2" customFormat="1" ht="24.15" customHeight="1">
      <c r="A674" s="38"/>
      <c r="B674" s="39"/>
      <c r="C674" s="215" t="s">
        <v>768</v>
      </c>
      <c r="D674" s="215" t="s">
        <v>141</v>
      </c>
      <c r="E674" s="216" t="s">
        <v>769</v>
      </c>
      <c r="F674" s="217" t="s">
        <v>770</v>
      </c>
      <c r="G674" s="218" t="s">
        <v>144</v>
      </c>
      <c r="H674" s="219">
        <v>0.0050000000000000001</v>
      </c>
      <c r="I674" s="220"/>
      <c r="J674" s="221">
        <f>ROUND(I674*H674,2)</f>
        <v>0</v>
      </c>
      <c r="K674" s="222"/>
      <c r="L674" s="44"/>
      <c r="M674" s="223" t="s">
        <v>1</v>
      </c>
      <c r="N674" s="224" t="s">
        <v>39</v>
      </c>
      <c r="O674" s="91"/>
      <c r="P674" s="225">
        <f>O674*H674</f>
        <v>0</v>
      </c>
      <c r="Q674" s="225">
        <v>0</v>
      </c>
      <c r="R674" s="225">
        <f>Q674*H674</f>
        <v>0</v>
      </c>
      <c r="S674" s="225">
        <v>0</v>
      </c>
      <c r="T674" s="226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27" t="s">
        <v>474</v>
      </c>
      <c r="AT674" s="227" t="s">
        <v>141</v>
      </c>
      <c r="AU674" s="227" t="s">
        <v>146</v>
      </c>
      <c r="AY674" s="17" t="s">
        <v>137</v>
      </c>
      <c r="BE674" s="228">
        <f>IF(N674="základní",J674,0)</f>
        <v>0</v>
      </c>
      <c r="BF674" s="228">
        <f>IF(N674="snížená",J674,0)</f>
        <v>0</v>
      </c>
      <c r="BG674" s="228">
        <f>IF(N674="zákl. přenesená",J674,0)</f>
        <v>0</v>
      </c>
      <c r="BH674" s="228">
        <f>IF(N674="sníž. přenesená",J674,0)</f>
        <v>0</v>
      </c>
      <c r="BI674" s="228">
        <f>IF(N674="nulová",J674,0)</f>
        <v>0</v>
      </c>
      <c r="BJ674" s="17" t="s">
        <v>146</v>
      </c>
      <c r="BK674" s="228">
        <f>ROUND(I674*H674,2)</f>
        <v>0</v>
      </c>
      <c r="BL674" s="17" t="s">
        <v>474</v>
      </c>
      <c r="BM674" s="227" t="s">
        <v>771</v>
      </c>
    </row>
    <row r="675" s="2" customFormat="1" ht="33" customHeight="1">
      <c r="A675" s="38"/>
      <c r="B675" s="39"/>
      <c r="C675" s="215" t="s">
        <v>772</v>
      </c>
      <c r="D675" s="215" t="s">
        <v>141</v>
      </c>
      <c r="E675" s="216" t="s">
        <v>773</v>
      </c>
      <c r="F675" s="217" t="s">
        <v>774</v>
      </c>
      <c r="G675" s="218" t="s">
        <v>144</v>
      </c>
      <c r="H675" s="219">
        <v>0.01</v>
      </c>
      <c r="I675" s="220"/>
      <c r="J675" s="221">
        <f>ROUND(I675*H675,2)</f>
        <v>0</v>
      </c>
      <c r="K675" s="222"/>
      <c r="L675" s="44"/>
      <c r="M675" s="223" t="s">
        <v>1</v>
      </c>
      <c r="N675" s="224" t="s">
        <v>39</v>
      </c>
      <c r="O675" s="91"/>
      <c r="P675" s="225">
        <f>O675*H675</f>
        <v>0</v>
      </c>
      <c r="Q675" s="225">
        <v>0</v>
      </c>
      <c r="R675" s="225">
        <f>Q675*H675</f>
        <v>0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474</v>
      </c>
      <c r="AT675" s="227" t="s">
        <v>141</v>
      </c>
      <c r="AU675" s="227" t="s">
        <v>146</v>
      </c>
      <c r="AY675" s="17" t="s">
        <v>137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146</v>
      </c>
      <c r="BK675" s="228">
        <f>ROUND(I675*H675,2)</f>
        <v>0</v>
      </c>
      <c r="BL675" s="17" t="s">
        <v>474</v>
      </c>
      <c r="BM675" s="227" t="s">
        <v>775</v>
      </c>
    </row>
    <row r="676" s="14" customFormat="1">
      <c r="A676" s="14"/>
      <c r="B676" s="251"/>
      <c r="C676" s="252"/>
      <c r="D676" s="242" t="s">
        <v>154</v>
      </c>
      <c r="E676" s="252"/>
      <c r="F676" s="254" t="s">
        <v>776</v>
      </c>
      <c r="G676" s="252"/>
      <c r="H676" s="255">
        <v>0.01</v>
      </c>
      <c r="I676" s="256"/>
      <c r="J676" s="252"/>
      <c r="K676" s="252"/>
      <c r="L676" s="257"/>
      <c r="M676" s="258"/>
      <c r="N676" s="259"/>
      <c r="O676" s="259"/>
      <c r="P676" s="259"/>
      <c r="Q676" s="259"/>
      <c r="R676" s="259"/>
      <c r="S676" s="259"/>
      <c r="T676" s="260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61" t="s">
        <v>154</v>
      </c>
      <c r="AU676" s="261" t="s">
        <v>146</v>
      </c>
      <c r="AV676" s="14" t="s">
        <v>146</v>
      </c>
      <c r="AW676" s="14" t="s">
        <v>4</v>
      </c>
      <c r="AX676" s="14" t="s">
        <v>81</v>
      </c>
      <c r="AY676" s="261" t="s">
        <v>137</v>
      </c>
    </row>
    <row r="677" s="12" customFormat="1" ht="22.8" customHeight="1">
      <c r="A677" s="12"/>
      <c r="B677" s="199"/>
      <c r="C677" s="200"/>
      <c r="D677" s="201" t="s">
        <v>72</v>
      </c>
      <c r="E677" s="213" t="s">
        <v>777</v>
      </c>
      <c r="F677" s="213" t="s">
        <v>778</v>
      </c>
      <c r="G677" s="200"/>
      <c r="H677" s="200"/>
      <c r="I677" s="203"/>
      <c r="J677" s="214">
        <f>BK677</f>
        <v>0</v>
      </c>
      <c r="K677" s="200"/>
      <c r="L677" s="205"/>
      <c r="M677" s="206"/>
      <c r="N677" s="207"/>
      <c r="O677" s="207"/>
      <c r="P677" s="208">
        <f>SUM(P678:P748)</f>
        <v>0</v>
      </c>
      <c r="Q677" s="207"/>
      <c r="R677" s="208">
        <f>SUM(R678:R748)</f>
        <v>0.17399000000000003</v>
      </c>
      <c r="S677" s="207"/>
      <c r="T677" s="209">
        <f>SUM(T678:T748)</f>
        <v>0.32292999999999999</v>
      </c>
      <c r="U677" s="12"/>
      <c r="V677" s="12"/>
      <c r="W677" s="12"/>
      <c r="X677" s="12"/>
      <c r="Y677" s="12"/>
      <c r="Z677" s="12"/>
      <c r="AA677" s="12"/>
      <c r="AB677" s="12"/>
      <c r="AC677" s="12"/>
      <c r="AD677" s="12"/>
      <c r="AE677" s="12"/>
      <c r="AR677" s="210" t="s">
        <v>146</v>
      </c>
      <c r="AT677" s="211" t="s">
        <v>72</v>
      </c>
      <c r="AU677" s="211" t="s">
        <v>81</v>
      </c>
      <c r="AY677" s="210" t="s">
        <v>137</v>
      </c>
      <c r="BK677" s="212">
        <f>SUM(BK678:BK748)</f>
        <v>0</v>
      </c>
    </row>
    <row r="678" s="2" customFormat="1" ht="16.5" customHeight="1">
      <c r="A678" s="38"/>
      <c r="B678" s="39"/>
      <c r="C678" s="215" t="s">
        <v>779</v>
      </c>
      <c r="D678" s="215" t="s">
        <v>141</v>
      </c>
      <c r="E678" s="216" t="s">
        <v>780</v>
      </c>
      <c r="F678" s="217" t="s">
        <v>781</v>
      </c>
      <c r="G678" s="218" t="s">
        <v>649</v>
      </c>
      <c r="H678" s="219">
        <v>1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0.01933</v>
      </c>
      <c r="T678" s="226">
        <f>S678*H678</f>
        <v>0.01933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474</v>
      </c>
      <c r="AT678" s="227" t="s">
        <v>141</v>
      </c>
      <c r="AU678" s="227" t="s">
        <v>146</v>
      </c>
      <c r="AY678" s="17" t="s">
        <v>137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146</v>
      </c>
      <c r="BK678" s="228">
        <f>ROUND(I678*H678,2)</f>
        <v>0</v>
      </c>
      <c r="BL678" s="17" t="s">
        <v>474</v>
      </c>
      <c r="BM678" s="227" t="s">
        <v>782</v>
      </c>
    </row>
    <row r="679" s="14" customFormat="1">
      <c r="A679" s="14"/>
      <c r="B679" s="251"/>
      <c r="C679" s="252"/>
      <c r="D679" s="242" t="s">
        <v>154</v>
      </c>
      <c r="E679" s="253" t="s">
        <v>1</v>
      </c>
      <c r="F679" s="254" t="s">
        <v>81</v>
      </c>
      <c r="G679" s="252"/>
      <c r="H679" s="255">
        <v>1</v>
      </c>
      <c r="I679" s="256"/>
      <c r="J679" s="252"/>
      <c r="K679" s="252"/>
      <c r="L679" s="257"/>
      <c r="M679" s="258"/>
      <c r="N679" s="259"/>
      <c r="O679" s="259"/>
      <c r="P679" s="259"/>
      <c r="Q679" s="259"/>
      <c r="R679" s="259"/>
      <c r="S679" s="259"/>
      <c r="T679" s="260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61" t="s">
        <v>154</v>
      </c>
      <c r="AU679" s="261" t="s">
        <v>146</v>
      </c>
      <c r="AV679" s="14" t="s">
        <v>146</v>
      </c>
      <c r="AW679" s="14" t="s">
        <v>30</v>
      </c>
      <c r="AX679" s="14" t="s">
        <v>81</v>
      </c>
      <c r="AY679" s="261" t="s">
        <v>137</v>
      </c>
    </row>
    <row r="680" s="2" customFormat="1" ht="16.5" customHeight="1">
      <c r="A680" s="38"/>
      <c r="B680" s="39"/>
      <c r="C680" s="215" t="s">
        <v>783</v>
      </c>
      <c r="D680" s="215" t="s">
        <v>141</v>
      </c>
      <c r="E680" s="216" t="s">
        <v>784</v>
      </c>
      <c r="F680" s="217" t="s">
        <v>785</v>
      </c>
      <c r="G680" s="218" t="s">
        <v>160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0.00055000000000000003</v>
      </c>
      <c r="R680" s="225">
        <f>Q680*H680</f>
        <v>0.00055000000000000003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474</v>
      </c>
      <c r="AT680" s="227" t="s">
        <v>141</v>
      </c>
      <c r="AU680" s="227" t="s">
        <v>146</v>
      </c>
      <c r="AY680" s="17" t="s">
        <v>137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146</v>
      </c>
      <c r="BK680" s="228">
        <f>ROUND(I680*H680,2)</f>
        <v>0</v>
      </c>
      <c r="BL680" s="17" t="s">
        <v>474</v>
      </c>
      <c r="BM680" s="227" t="s">
        <v>786</v>
      </c>
    </row>
    <row r="681" s="14" customFormat="1">
      <c r="A681" s="14"/>
      <c r="B681" s="251"/>
      <c r="C681" s="252"/>
      <c r="D681" s="242" t="s">
        <v>154</v>
      </c>
      <c r="E681" s="253" t="s">
        <v>1</v>
      </c>
      <c r="F681" s="254" t="s">
        <v>81</v>
      </c>
      <c r="G681" s="252"/>
      <c r="H681" s="255">
        <v>1</v>
      </c>
      <c r="I681" s="256"/>
      <c r="J681" s="252"/>
      <c r="K681" s="252"/>
      <c r="L681" s="257"/>
      <c r="M681" s="258"/>
      <c r="N681" s="259"/>
      <c r="O681" s="259"/>
      <c r="P681" s="259"/>
      <c r="Q681" s="259"/>
      <c r="R681" s="259"/>
      <c r="S681" s="259"/>
      <c r="T681" s="260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1" t="s">
        <v>154</v>
      </c>
      <c r="AU681" s="261" t="s">
        <v>146</v>
      </c>
      <c r="AV681" s="14" t="s">
        <v>146</v>
      </c>
      <c r="AW681" s="14" t="s">
        <v>30</v>
      </c>
      <c r="AX681" s="14" t="s">
        <v>81</v>
      </c>
      <c r="AY681" s="261" t="s">
        <v>137</v>
      </c>
    </row>
    <row r="682" s="2" customFormat="1" ht="24.15" customHeight="1">
      <c r="A682" s="38"/>
      <c r="B682" s="39"/>
      <c r="C682" s="229" t="s">
        <v>787</v>
      </c>
      <c r="D682" s="229" t="s">
        <v>149</v>
      </c>
      <c r="E682" s="230" t="s">
        <v>788</v>
      </c>
      <c r="F682" s="231" t="s">
        <v>789</v>
      </c>
      <c r="G682" s="232" t="s">
        <v>160</v>
      </c>
      <c r="H682" s="233">
        <v>1</v>
      </c>
      <c r="I682" s="234"/>
      <c r="J682" s="235">
        <f>ROUND(I682*H682,2)</f>
        <v>0</v>
      </c>
      <c r="K682" s="236"/>
      <c r="L682" s="237"/>
      <c r="M682" s="238" t="s">
        <v>1</v>
      </c>
      <c r="N682" s="239" t="s">
        <v>39</v>
      </c>
      <c r="O682" s="91"/>
      <c r="P682" s="225">
        <f>O682*H682</f>
        <v>0</v>
      </c>
      <c r="Q682" s="225">
        <v>0.0298</v>
      </c>
      <c r="R682" s="225">
        <f>Q682*H682</f>
        <v>0.0298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297</v>
      </c>
      <c r="AT682" s="227" t="s">
        <v>149</v>
      </c>
      <c r="AU682" s="227" t="s">
        <v>146</v>
      </c>
      <c r="AY682" s="17" t="s">
        <v>137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146</v>
      </c>
      <c r="BK682" s="228">
        <f>ROUND(I682*H682,2)</f>
        <v>0</v>
      </c>
      <c r="BL682" s="17" t="s">
        <v>474</v>
      </c>
      <c r="BM682" s="227" t="s">
        <v>790</v>
      </c>
    </row>
    <row r="683" s="14" customFormat="1">
      <c r="A683" s="14"/>
      <c r="B683" s="251"/>
      <c r="C683" s="252"/>
      <c r="D683" s="242" t="s">
        <v>154</v>
      </c>
      <c r="E683" s="253" t="s">
        <v>1</v>
      </c>
      <c r="F683" s="254" t="s">
        <v>81</v>
      </c>
      <c r="G683" s="252"/>
      <c r="H683" s="255">
        <v>1</v>
      </c>
      <c r="I683" s="256"/>
      <c r="J683" s="252"/>
      <c r="K683" s="252"/>
      <c r="L683" s="257"/>
      <c r="M683" s="258"/>
      <c r="N683" s="259"/>
      <c r="O683" s="259"/>
      <c r="P683" s="259"/>
      <c r="Q683" s="259"/>
      <c r="R683" s="259"/>
      <c r="S683" s="259"/>
      <c r="T683" s="260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1" t="s">
        <v>154</v>
      </c>
      <c r="AU683" s="261" t="s">
        <v>146</v>
      </c>
      <c r="AV683" s="14" t="s">
        <v>146</v>
      </c>
      <c r="AW683" s="14" t="s">
        <v>30</v>
      </c>
      <c r="AX683" s="14" t="s">
        <v>81</v>
      </c>
      <c r="AY683" s="261" t="s">
        <v>137</v>
      </c>
    </row>
    <row r="684" s="2" customFormat="1" ht="16.5" customHeight="1">
      <c r="A684" s="38"/>
      <c r="B684" s="39"/>
      <c r="C684" s="215" t="s">
        <v>791</v>
      </c>
      <c r="D684" s="215" t="s">
        <v>141</v>
      </c>
      <c r="E684" s="216" t="s">
        <v>792</v>
      </c>
      <c r="F684" s="217" t="s">
        <v>793</v>
      </c>
      <c r="G684" s="218" t="s">
        <v>160</v>
      </c>
      <c r="H684" s="219">
        <v>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474</v>
      </c>
      <c r="AT684" s="227" t="s">
        <v>141</v>
      </c>
      <c r="AU684" s="227" t="s">
        <v>146</v>
      </c>
      <c r="AY684" s="17" t="s">
        <v>137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146</v>
      </c>
      <c r="BK684" s="228">
        <f>ROUND(I684*H684,2)</f>
        <v>0</v>
      </c>
      <c r="BL684" s="17" t="s">
        <v>474</v>
      </c>
      <c r="BM684" s="227" t="s">
        <v>794</v>
      </c>
    </row>
    <row r="685" s="2" customFormat="1" ht="16.5" customHeight="1">
      <c r="A685" s="38"/>
      <c r="B685" s="39"/>
      <c r="C685" s="229" t="s">
        <v>795</v>
      </c>
      <c r="D685" s="229" t="s">
        <v>149</v>
      </c>
      <c r="E685" s="230" t="s">
        <v>796</v>
      </c>
      <c r="F685" s="231" t="s">
        <v>797</v>
      </c>
      <c r="G685" s="232" t="s">
        <v>160</v>
      </c>
      <c r="H685" s="233">
        <v>1</v>
      </c>
      <c r="I685" s="234"/>
      <c r="J685" s="235">
        <f>ROUND(I685*H685,2)</f>
        <v>0</v>
      </c>
      <c r="K685" s="236"/>
      <c r="L685" s="237"/>
      <c r="M685" s="238" t="s">
        <v>1</v>
      </c>
      <c r="N685" s="239" t="s">
        <v>39</v>
      </c>
      <c r="O685" s="91"/>
      <c r="P685" s="225">
        <f>O685*H685</f>
        <v>0</v>
      </c>
      <c r="Q685" s="225">
        <v>0.002</v>
      </c>
      <c r="R685" s="225">
        <f>Q685*H685</f>
        <v>0.002</v>
      </c>
      <c r="S685" s="225">
        <v>0</v>
      </c>
      <c r="T685" s="226">
        <f>S685*H685</f>
        <v>0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27" t="s">
        <v>297</v>
      </c>
      <c r="AT685" s="227" t="s">
        <v>149</v>
      </c>
      <c r="AU685" s="227" t="s">
        <v>146</v>
      </c>
      <c r="AY685" s="17" t="s">
        <v>137</v>
      </c>
      <c r="BE685" s="228">
        <f>IF(N685="základní",J685,0)</f>
        <v>0</v>
      </c>
      <c r="BF685" s="228">
        <f>IF(N685="snížená",J685,0)</f>
        <v>0</v>
      </c>
      <c r="BG685" s="228">
        <f>IF(N685="zákl. přenesená",J685,0)</f>
        <v>0</v>
      </c>
      <c r="BH685" s="228">
        <f>IF(N685="sníž. přenesená",J685,0)</f>
        <v>0</v>
      </c>
      <c r="BI685" s="228">
        <f>IF(N685="nulová",J685,0)</f>
        <v>0</v>
      </c>
      <c r="BJ685" s="17" t="s">
        <v>146</v>
      </c>
      <c r="BK685" s="228">
        <f>ROUND(I685*H685,2)</f>
        <v>0</v>
      </c>
      <c r="BL685" s="17" t="s">
        <v>474</v>
      </c>
      <c r="BM685" s="227" t="s">
        <v>798</v>
      </c>
    </row>
    <row r="686" s="2" customFormat="1" ht="16.5" customHeight="1">
      <c r="A686" s="38"/>
      <c r="B686" s="39"/>
      <c r="C686" s="215" t="s">
        <v>799</v>
      </c>
      <c r="D686" s="215" t="s">
        <v>141</v>
      </c>
      <c r="E686" s="216" t="s">
        <v>800</v>
      </c>
      <c r="F686" s="217" t="s">
        <v>801</v>
      </c>
      <c r="G686" s="218" t="s">
        <v>649</v>
      </c>
      <c r="H686" s="219">
        <v>1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0.019460000000000002</v>
      </c>
      <c r="T686" s="226">
        <f>S686*H686</f>
        <v>0.019460000000000002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474</v>
      </c>
      <c r="AT686" s="227" t="s">
        <v>141</v>
      </c>
      <c r="AU686" s="227" t="s">
        <v>146</v>
      </c>
      <c r="AY686" s="17" t="s">
        <v>137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146</v>
      </c>
      <c r="BK686" s="228">
        <f>ROUND(I686*H686,2)</f>
        <v>0</v>
      </c>
      <c r="BL686" s="17" t="s">
        <v>474</v>
      </c>
      <c r="BM686" s="227" t="s">
        <v>802</v>
      </c>
    </row>
    <row r="687" s="2" customFormat="1" ht="21.75" customHeight="1">
      <c r="A687" s="38"/>
      <c r="B687" s="39"/>
      <c r="C687" s="215" t="s">
        <v>803</v>
      </c>
      <c r="D687" s="215" t="s">
        <v>141</v>
      </c>
      <c r="E687" s="216" t="s">
        <v>804</v>
      </c>
      <c r="F687" s="217" t="s">
        <v>805</v>
      </c>
      <c r="G687" s="218" t="s">
        <v>649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0.00173</v>
      </c>
      <c r="R687" s="225">
        <f>Q687*H687</f>
        <v>0.00173</v>
      </c>
      <c r="S687" s="225">
        <v>0</v>
      </c>
      <c r="T687" s="226">
        <f>S687*H687</f>
        <v>0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474</v>
      </c>
      <c r="AT687" s="227" t="s">
        <v>141</v>
      </c>
      <c r="AU687" s="227" t="s">
        <v>146</v>
      </c>
      <c r="AY687" s="17" t="s">
        <v>137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146</v>
      </c>
      <c r="BK687" s="228">
        <f>ROUND(I687*H687,2)</f>
        <v>0</v>
      </c>
      <c r="BL687" s="17" t="s">
        <v>474</v>
      </c>
      <c r="BM687" s="227" t="s">
        <v>806</v>
      </c>
    </row>
    <row r="688" s="2" customFormat="1" ht="24.15" customHeight="1">
      <c r="A688" s="38"/>
      <c r="B688" s="39"/>
      <c r="C688" s="229" t="s">
        <v>807</v>
      </c>
      <c r="D688" s="229" t="s">
        <v>149</v>
      </c>
      <c r="E688" s="230" t="s">
        <v>808</v>
      </c>
      <c r="F688" s="231" t="s">
        <v>809</v>
      </c>
      <c r="G688" s="232" t="s">
        <v>160</v>
      </c>
      <c r="H688" s="233">
        <v>1</v>
      </c>
      <c r="I688" s="234"/>
      <c r="J688" s="235">
        <f>ROUND(I688*H688,2)</f>
        <v>0</v>
      </c>
      <c r="K688" s="236"/>
      <c r="L688" s="237"/>
      <c r="M688" s="238" t="s">
        <v>1</v>
      </c>
      <c r="N688" s="239" t="s">
        <v>39</v>
      </c>
      <c r="O688" s="91"/>
      <c r="P688" s="225">
        <f>O688*H688</f>
        <v>0</v>
      </c>
      <c r="Q688" s="225">
        <v>0.017000000000000001</v>
      </c>
      <c r="R688" s="225">
        <f>Q688*H688</f>
        <v>0.017000000000000001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297</v>
      </c>
      <c r="AT688" s="227" t="s">
        <v>149</v>
      </c>
      <c r="AU688" s="227" t="s">
        <v>146</v>
      </c>
      <c r="AY688" s="17" t="s">
        <v>137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146</v>
      </c>
      <c r="BK688" s="228">
        <f>ROUND(I688*H688,2)</f>
        <v>0</v>
      </c>
      <c r="BL688" s="17" t="s">
        <v>474</v>
      </c>
      <c r="BM688" s="227" t="s">
        <v>810</v>
      </c>
    </row>
    <row r="689" s="2" customFormat="1" ht="16.5" customHeight="1">
      <c r="A689" s="38"/>
      <c r="B689" s="39"/>
      <c r="C689" s="215" t="s">
        <v>811</v>
      </c>
      <c r="D689" s="215" t="s">
        <v>141</v>
      </c>
      <c r="E689" s="216" t="s">
        <v>812</v>
      </c>
      <c r="F689" s="217" t="s">
        <v>813</v>
      </c>
      <c r="G689" s="218" t="s">
        <v>649</v>
      </c>
      <c r="H689" s="219">
        <v>1</v>
      </c>
      <c r="I689" s="220"/>
      <c r="J689" s="221">
        <f>ROUND(I689*H689,2)</f>
        <v>0</v>
      </c>
      <c r="K689" s="222"/>
      <c r="L689" s="44"/>
      <c r="M689" s="223" t="s">
        <v>1</v>
      </c>
      <c r="N689" s="224" t="s">
        <v>39</v>
      </c>
      <c r="O689" s="91"/>
      <c r="P689" s="225">
        <f>O689*H689</f>
        <v>0</v>
      </c>
      <c r="Q689" s="225">
        <v>0</v>
      </c>
      <c r="R689" s="225">
        <f>Q689*H689</f>
        <v>0</v>
      </c>
      <c r="S689" s="225">
        <v>0.022499999999999999</v>
      </c>
      <c r="T689" s="226">
        <f>S689*H689</f>
        <v>0.022499999999999999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7" t="s">
        <v>474</v>
      </c>
      <c r="AT689" s="227" t="s">
        <v>141</v>
      </c>
      <c r="AU689" s="227" t="s">
        <v>146</v>
      </c>
      <c r="AY689" s="17" t="s">
        <v>137</v>
      </c>
      <c r="BE689" s="228">
        <f>IF(N689="základní",J689,0)</f>
        <v>0</v>
      </c>
      <c r="BF689" s="228">
        <f>IF(N689="snížená",J689,0)</f>
        <v>0</v>
      </c>
      <c r="BG689" s="228">
        <f>IF(N689="zákl. přenesená",J689,0)</f>
        <v>0</v>
      </c>
      <c r="BH689" s="228">
        <f>IF(N689="sníž. přenesená",J689,0)</f>
        <v>0</v>
      </c>
      <c r="BI689" s="228">
        <f>IF(N689="nulová",J689,0)</f>
        <v>0</v>
      </c>
      <c r="BJ689" s="17" t="s">
        <v>146</v>
      </c>
      <c r="BK689" s="228">
        <f>ROUND(I689*H689,2)</f>
        <v>0</v>
      </c>
      <c r="BL689" s="17" t="s">
        <v>474</v>
      </c>
      <c r="BM689" s="227" t="s">
        <v>814</v>
      </c>
    </row>
    <row r="690" s="2" customFormat="1" ht="16.5" customHeight="1">
      <c r="A690" s="38"/>
      <c r="B690" s="39"/>
      <c r="C690" s="215" t="s">
        <v>815</v>
      </c>
      <c r="D690" s="215" t="s">
        <v>141</v>
      </c>
      <c r="E690" s="216" t="s">
        <v>816</v>
      </c>
      <c r="F690" s="217" t="s">
        <v>817</v>
      </c>
      <c r="G690" s="218" t="s">
        <v>649</v>
      </c>
      <c r="H690" s="219">
        <v>1</v>
      </c>
      <c r="I690" s="220"/>
      <c r="J690" s="221">
        <f>ROUND(I690*H690,2)</f>
        <v>0</v>
      </c>
      <c r="K690" s="222"/>
      <c r="L690" s="44"/>
      <c r="M690" s="223" t="s">
        <v>1</v>
      </c>
      <c r="N690" s="224" t="s">
        <v>39</v>
      </c>
      <c r="O690" s="91"/>
      <c r="P690" s="225">
        <f>O690*H690</f>
        <v>0</v>
      </c>
      <c r="Q690" s="225">
        <v>0.00017000000000000001</v>
      </c>
      <c r="R690" s="225">
        <f>Q690*H690</f>
        <v>0.00017000000000000001</v>
      </c>
      <c r="S690" s="225">
        <v>0</v>
      </c>
      <c r="T690" s="226">
        <f>S690*H690</f>
        <v>0</v>
      </c>
      <c r="U690" s="38"/>
      <c r="V690" s="38"/>
      <c r="W690" s="38"/>
      <c r="X690" s="38"/>
      <c r="Y690" s="38"/>
      <c r="Z690" s="38"/>
      <c r="AA690" s="38"/>
      <c r="AB690" s="38"/>
      <c r="AC690" s="38"/>
      <c r="AD690" s="38"/>
      <c r="AE690" s="38"/>
      <c r="AR690" s="227" t="s">
        <v>474</v>
      </c>
      <c r="AT690" s="227" t="s">
        <v>141</v>
      </c>
      <c r="AU690" s="227" t="s">
        <v>146</v>
      </c>
      <c r="AY690" s="17" t="s">
        <v>137</v>
      </c>
      <c r="BE690" s="228">
        <f>IF(N690="základní",J690,0)</f>
        <v>0</v>
      </c>
      <c r="BF690" s="228">
        <f>IF(N690="snížená",J690,0)</f>
        <v>0</v>
      </c>
      <c r="BG690" s="228">
        <f>IF(N690="zákl. přenesená",J690,0)</f>
        <v>0</v>
      </c>
      <c r="BH690" s="228">
        <f>IF(N690="sníž. přenesená",J690,0)</f>
        <v>0</v>
      </c>
      <c r="BI690" s="228">
        <f>IF(N690="nulová",J690,0)</f>
        <v>0</v>
      </c>
      <c r="BJ690" s="17" t="s">
        <v>146</v>
      </c>
      <c r="BK690" s="228">
        <f>ROUND(I690*H690,2)</f>
        <v>0</v>
      </c>
      <c r="BL690" s="17" t="s">
        <v>474</v>
      </c>
      <c r="BM690" s="227" t="s">
        <v>818</v>
      </c>
    </row>
    <row r="691" s="14" customFormat="1">
      <c r="A691" s="14"/>
      <c r="B691" s="251"/>
      <c r="C691" s="252"/>
      <c r="D691" s="242" t="s">
        <v>154</v>
      </c>
      <c r="E691" s="253" t="s">
        <v>1</v>
      </c>
      <c r="F691" s="254" t="s">
        <v>81</v>
      </c>
      <c r="G691" s="252"/>
      <c r="H691" s="255">
        <v>1</v>
      </c>
      <c r="I691" s="256"/>
      <c r="J691" s="252"/>
      <c r="K691" s="252"/>
      <c r="L691" s="257"/>
      <c r="M691" s="258"/>
      <c r="N691" s="259"/>
      <c r="O691" s="259"/>
      <c r="P691" s="259"/>
      <c r="Q691" s="259"/>
      <c r="R691" s="259"/>
      <c r="S691" s="259"/>
      <c r="T691" s="260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1" t="s">
        <v>154</v>
      </c>
      <c r="AU691" s="261" t="s">
        <v>146</v>
      </c>
      <c r="AV691" s="14" t="s">
        <v>146</v>
      </c>
      <c r="AW691" s="14" t="s">
        <v>30</v>
      </c>
      <c r="AX691" s="14" t="s">
        <v>81</v>
      </c>
      <c r="AY691" s="261" t="s">
        <v>137</v>
      </c>
    </row>
    <row r="692" s="2" customFormat="1" ht="24.15" customHeight="1">
      <c r="A692" s="38"/>
      <c r="B692" s="39"/>
      <c r="C692" s="229" t="s">
        <v>819</v>
      </c>
      <c r="D692" s="229" t="s">
        <v>149</v>
      </c>
      <c r="E692" s="230" t="s">
        <v>820</v>
      </c>
      <c r="F692" s="231" t="s">
        <v>821</v>
      </c>
      <c r="G692" s="232" t="s">
        <v>160</v>
      </c>
      <c r="H692" s="233">
        <v>1</v>
      </c>
      <c r="I692" s="234"/>
      <c r="J692" s="235">
        <f>ROUND(I692*H692,2)</f>
        <v>0</v>
      </c>
      <c r="K692" s="236"/>
      <c r="L692" s="237"/>
      <c r="M692" s="238" t="s">
        <v>1</v>
      </c>
      <c r="N692" s="239" t="s">
        <v>39</v>
      </c>
      <c r="O692" s="91"/>
      <c r="P692" s="225">
        <f>O692*H692</f>
        <v>0</v>
      </c>
      <c r="Q692" s="225">
        <v>0.051749999999999997</v>
      </c>
      <c r="R692" s="225">
        <f>Q692*H692</f>
        <v>0.051749999999999997</v>
      </c>
      <c r="S692" s="225">
        <v>0</v>
      </c>
      <c r="T692" s="226">
        <f>S692*H692</f>
        <v>0</v>
      </c>
      <c r="U692" s="38"/>
      <c r="V692" s="38"/>
      <c r="W692" s="38"/>
      <c r="X692" s="38"/>
      <c r="Y692" s="38"/>
      <c r="Z692" s="38"/>
      <c r="AA692" s="38"/>
      <c r="AB692" s="38"/>
      <c r="AC692" s="38"/>
      <c r="AD692" s="38"/>
      <c r="AE692" s="38"/>
      <c r="AR692" s="227" t="s">
        <v>152</v>
      </c>
      <c r="AT692" s="227" t="s">
        <v>149</v>
      </c>
      <c r="AU692" s="227" t="s">
        <v>146</v>
      </c>
      <c r="AY692" s="17" t="s">
        <v>137</v>
      </c>
      <c r="BE692" s="228">
        <f>IF(N692="základní",J692,0)</f>
        <v>0</v>
      </c>
      <c r="BF692" s="228">
        <f>IF(N692="snížená",J692,0)</f>
        <v>0</v>
      </c>
      <c r="BG692" s="228">
        <f>IF(N692="zákl. přenesená",J692,0)</f>
        <v>0</v>
      </c>
      <c r="BH692" s="228">
        <f>IF(N692="sníž. přenesená",J692,0)</f>
        <v>0</v>
      </c>
      <c r="BI692" s="228">
        <f>IF(N692="nulová",J692,0)</f>
        <v>0</v>
      </c>
      <c r="BJ692" s="17" t="s">
        <v>146</v>
      </c>
      <c r="BK692" s="228">
        <f>ROUND(I692*H692,2)</f>
        <v>0</v>
      </c>
      <c r="BL692" s="17" t="s">
        <v>145</v>
      </c>
      <c r="BM692" s="227" t="s">
        <v>822</v>
      </c>
    </row>
    <row r="693" s="14" customFormat="1">
      <c r="A693" s="14"/>
      <c r="B693" s="251"/>
      <c r="C693" s="252"/>
      <c r="D693" s="242" t="s">
        <v>154</v>
      </c>
      <c r="E693" s="253" t="s">
        <v>1</v>
      </c>
      <c r="F693" s="254" t="s">
        <v>81</v>
      </c>
      <c r="G693" s="252"/>
      <c r="H693" s="255">
        <v>1</v>
      </c>
      <c r="I693" s="256"/>
      <c r="J693" s="252"/>
      <c r="K693" s="252"/>
      <c r="L693" s="257"/>
      <c r="M693" s="258"/>
      <c r="N693" s="259"/>
      <c r="O693" s="259"/>
      <c r="P693" s="259"/>
      <c r="Q693" s="259"/>
      <c r="R693" s="259"/>
      <c r="S693" s="259"/>
      <c r="T693" s="260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1" t="s">
        <v>154</v>
      </c>
      <c r="AU693" s="261" t="s">
        <v>146</v>
      </c>
      <c r="AV693" s="14" t="s">
        <v>146</v>
      </c>
      <c r="AW693" s="14" t="s">
        <v>30</v>
      </c>
      <c r="AX693" s="14" t="s">
        <v>81</v>
      </c>
      <c r="AY693" s="261" t="s">
        <v>137</v>
      </c>
    </row>
    <row r="694" s="2" customFormat="1" ht="16.5" customHeight="1">
      <c r="A694" s="38"/>
      <c r="B694" s="39"/>
      <c r="C694" s="215" t="s">
        <v>823</v>
      </c>
      <c r="D694" s="215" t="s">
        <v>141</v>
      </c>
      <c r="E694" s="216" t="s">
        <v>824</v>
      </c>
      <c r="F694" s="217" t="s">
        <v>825</v>
      </c>
      <c r="G694" s="218" t="s">
        <v>160</v>
      </c>
      <c r="H694" s="219">
        <v>1</v>
      </c>
      <c r="I694" s="220"/>
      <c r="J694" s="221">
        <f>ROUND(I694*H694,2)</f>
        <v>0</v>
      </c>
      <c r="K694" s="222"/>
      <c r="L694" s="44"/>
      <c r="M694" s="223" t="s">
        <v>1</v>
      </c>
      <c r="N694" s="224" t="s">
        <v>39</v>
      </c>
      <c r="O694" s="91"/>
      <c r="P694" s="225">
        <f>O694*H694</f>
        <v>0</v>
      </c>
      <c r="Q694" s="225">
        <v>0</v>
      </c>
      <c r="R694" s="225">
        <f>Q694*H694</f>
        <v>0</v>
      </c>
      <c r="S694" s="225">
        <v>0</v>
      </c>
      <c r="T694" s="226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7" t="s">
        <v>474</v>
      </c>
      <c r="AT694" s="227" t="s">
        <v>141</v>
      </c>
      <c r="AU694" s="227" t="s">
        <v>146</v>
      </c>
      <c r="AY694" s="17" t="s">
        <v>137</v>
      </c>
      <c r="BE694" s="228">
        <f>IF(N694="základní",J694,0)</f>
        <v>0</v>
      </c>
      <c r="BF694" s="228">
        <f>IF(N694="snížená",J694,0)</f>
        <v>0</v>
      </c>
      <c r="BG694" s="228">
        <f>IF(N694="zákl. přenesená",J694,0)</f>
        <v>0</v>
      </c>
      <c r="BH694" s="228">
        <f>IF(N694="sníž. přenesená",J694,0)</f>
        <v>0</v>
      </c>
      <c r="BI694" s="228">
        <f>IF(N694="nulová",J694,0)</f>
        <v>0</v>
      </c>
      <c r="BJ694" s="17" t="s">
        <v>146</v>
      </c>
      <c r="BK694" s="228">
        <f>ROUND(I694*H694,2)</f>
        <v>0</v>
      </c>
      <c r="BL694" s="17" t="s">
        <v>474</v>
      </c>
      <c r="BM694" s="227" t="s">
        <v>826</v>
      </c>
    </row>
    <row r="695" s="2" customFormat="1" ht="24.15" customHeight="1">
      <c r="A695" s="38"/>
      <c r="B695" s="39"/>
      <c r="C695" s="229" t="s">
        <v>827</v>
      </c>
      <c r="D695" s="229" t="s">
        <v>149</v>
      </c>
      <c r="E695" s="230" t="s">
        <v>828</v>
      </c>
      <c r="F695" s="231" t="s">
        <v>829</v>
      </c>
      <c r="G695" s="232" t="s">
        <v>160</v>
      </c>
      <c r="H695" s="233">
        <v>1</v>
      </c>
      <c r="I695" s="234"/>
      <c r="J695" s="235">
        <f>ROUND(I695*H695,2)</f>
        <v>0</v>
      </c>
      <c r="K695" s="236"/>
      <c r="L695" s="237"/>
      <c r="M695" s="238" t="s">
        <v>1</v>
      </c>
      <c r="N695" s="239" t="s">
        <v>39</v>
      </c>
      <c r="O695" s="91"/>
      <c r="P695" s="225">
        <f>O695*H695</f>
        <v>0</v>
      </c>
      <c r="Q695" s="225">
        <v>0.00019000000000000001</v>
      </c>
      <c r="R695" s="225">
        <f>Q695*H695</f>
        <v>0.00019000000000000001</v>
      </c>
      <c r="S695" s="225">
        <v>0</v>
      </c>
      <c r="T695" s="226">
        <f>S695*H695</f>
        <v>0</v>
      </c>
      <c r="U695" s="38"/>
      <c r="V695" s="38"/>
      <c r="W695" s="38"/>
      <c r="X695" s="38"/>
      <c r="Y695" s="38"/>
      <c r="Z695" s="38"/>
      <c r="AA695" s="38"/>
      <c r="AB695" s="38"/>
      <c r="AC695" s="38"/>
      <c r="AD695" s="38"/>
      <c r="AE695" s="38"/>
      <c r="AR695" s="227" t="s">
        <v>297</v>
      </c>
      <c r="AT695" s="227" t="s">
        <v>149</v>
      </c>
      <c r="AU695" s="227" t="s">
        <v>146</v>
      </c>
      <c r="AY695" s="17" t="s">
        <v>137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17" t="s">
        <v>146</v>
      </c>
      <c r="BK695" s="228">
        <f>ROUND(I695*H695,2)</f>
        <v>0</v>
      </c>
      <c r="BL695" s="17" t="s">
        <v>474</v>
      </c>
      <c r="BM695" s="227" t="s">
        <v>830</v>
      </c>
    </row>
    <row r="696" s="2" customFormat="1" ht="16.5" customHeight="1">
      <c r="A696" s="38"/>
      <c r="B696" s="39"/>
      <c r="C696" s="215" t="s">
        <v>831</v>
      </c>
      <c r="D696" s="215" t="s">
        <v>141</v>
      </c>
      <c r="E696" s="216" t="s">
        <v>832</v>
      </c>
      <c r="F696" s="217" t="s">
        <v>833</v>
      </c>
      <c r="G696" s="218" t="s">
        <v>160</v>
      </c>
      <c r="H696" s="219">
        <v>2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0</v>
      </c>
      <c r="R696" s="225">
        <f>Q696*H696</f>
        <v>0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474</v>
      </c>
      <c r="AT696" s="227" t="s">
        <v>141</v>
      </c>
      <c r="AU696" s="227" t="s">
        <v>146</v>
      </c>
      <c r="AY696" s="17" t="s">
        <v>137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146</v>
      </c>
      <c r="BK696" s="228">
        <f>ROUND(I696*H696,2)</f>
        <v>0</v>
      </c>
      <c r="BL696" s="17" t="s">
        <v>474</v>
      </c>
      <c r="BM696" s="227" t="s">
        <v>834</v>
      </c>
    </row>
    <row r="697" s="14" customFormat="1">
      <c r="A697" s="14"/>
      <c r="B697" s="251"/>
      <c r="C697" s="252"/>
      <c r="D697" s="242" t="s">
        <v>154</v>
      </c>
      <c r="E697" s="253" t="s">
        <v>1</v>
      </c>
      <c r="F697" s="254" t="s">
        <v>146</v>
      </c>
      <c r="G697" s="252"/>
      <c r="H697" s="255">
        <v>2</v>
      </c>
      <c r="I697" s="256"/>
      <c r="J697" s="252"/>
      <c r="K697" s="252"/>
      <c r="L697" s="257"/>
      <c r="M697" s="258"/>
      <c r="N697" s="259"/>
      <c r="O697" s="259"/>
      <c r="P697" s="259"/>
      <c r="Q697" s="259"/>
      <c r="R697" s="259"/>
      <c r="S697" s="259"/>
      <c r="T697" s="260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1" t="s">
        <v>154</v>
      </c>
      <c r="AU697" s="261" t="s">
        <v>146</v>
      </c>
      <c r="AV697" s="14" t="s">
        <v>146</v>
      </c>
      <c r="AW697" s="14" t="s">
        <v>30</v>
      </c>
      <c r="AX697" s="14" t="s">
        <v>81</v>
      </c>
      <c r="AY697" s="261" t="s">
        <v>137</v>
      </c>
    </row>
    <row r="698" s="2" customFormat="1" ht="16.5" customHeight="1">
      <c r="A698" s="38"/>
      <c r="B698" s="39"/>
      <c r="C698" s="229" t="s">
        <v>835</v>
      </c>
      <c r="D698" s="229" t="s">
        <v>149</v>
      </c>
      <c r="E698" s="230" t="s">
        <v>836</v>
      </c>
      <c r="F698" s="231" t="s">
        <v>837</v>
      </c>
      <c r="G698" s="232" t="s">
        <v>160</v>
      </c>
      <c r="H698" s="233">
        <v>2</v>
      </c>
      <c r="I698" s="234"/>
      <c r="J698" s="235">
        <f>ROUND(I698*H698,2)</f>
        <v>0</v>
      </c>
      <c r="K698" s="236"/>
      <c r="L698" s="237"/>
      <c r="M698" s="238" t="s">
        <v>1</v>
      </c>
      <c r="N698" s="239" t="s">
        <v>39</v>
      </c>
      <c r="O698" s="91"/>
      <c r="P698" s="225">
        <f>O698*H698</f>
        <v>0</v>
      </c>
      <c r="Q698" s="225">
        <v>5.0000000000000002E-05</v>
      </c>
      <c r="R698" s="225">
        <f>Q698*H698</f>
        <v>0.00010000000000000001</v>
      </c>
      <c r="S698" s="225">
        <v>0</v>
      </c>
      <c r="T698" s="226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27" t="s">
        <v>297</v>
      </c>
      <c r="AT698" s="227" t="s">
        <v>149</v>
      </c>
      <c r="AU698" s="227" t="s">
        <v>146</v>
      </c>
      <c r="AY698" s="17" t="s">
        <v>137</v>
      </c>
      <c r="BE698" s="228">
        <f>IF(N698="základní",J698,0)</f>
        <v>0</v>
      </c>
      <c r="BF698" s="228">
        <f>IF(N698="snížená",J698,0)</f>
        <v>0</v>
      </c>
      <c r="BG698" s="228">
        <f>IF(N698="zákl. přenesená",J698,0)</f>
        <v>0</v>
      </c>
      <c r="BH698" s="228">
        <f>IF(N698="sníž. přenesená",J698,0)</f>
        <v>0</v>
      </c>
      <c r="BI698" s="228">
        <f>IF(N698="nulová",J698,0)</f>
        <v>0</v>
      </c>
      <c r="BJ698" s="17" t="s">
        <v>146</v>
      </c>
      <c r="BK698" s="228">
        <f>ROUND(I698*H698,2)</f>
        <v>0</v>
      </c>
      <c r="BL698" s="17" t="s">
        <v>474</v>
      </c>
      <c r="BM698" s="227" t="s">
        <v>838</v>
      </c>
    </row>
    <row r="699" s="14" customFormat="1">
      <c r="A699" s="14"/>
      <c r="B699" s="251"/>
      <c r="C699" s="252"/>
      <c r="D699" s="242" t="s">
        <v>154</v>
      </c>
      <c r="E699" s="253" t="s">
        <v>1</v>
      </c>
      <c r="F699" s="254" t="s">
        <v>146</v>
      </c>
      <c r="G699" s="252"/>
      <c r="H699" s="255">
        <v>2</v>
      </c>
      <c r="I699" s="256"/>
      <c r="J699" s="252"/>
      <c r="K699" s="252"/>
      <c r="L699" s="257"/>
      <c r="M699" s="258"/>
      <c r="N699" s="259"/>
      <c r="O699" s="259"/>
      <c r="P699" s="259"/>
      <c r="Q699" s="259"/>
      <c r="R699" s="259"/>
      <c r="S699" s="259"/>
      <c r="T699" s="260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1" t="s">
        <v>154</v>
      </c>
      <c r="AU699" s="261" t="s">
        <v>146</v>
      </c>
      <c r="AV699" s="14" t="s">
        <v>146</v>
      </c>
      <c r="AW699" s="14" t="s">
        <v>30</v>
      </c>
      <c r="AX699" s="14" t="s">
        <v>81</v>
      </c>
      <c r="AY699" s="261" t="s">
        <v>137</v>
      </c>
    </row>
    <row r="700" s="2" customFormat="1" ht="24.15" customHeight="1">
      <c r="A700" s="38"/>
      <c r="B700" s="39"/>
      <c r="C700" s="215" t="s">
        <v>839</v>
      </c>
      <c r="D700" s="215" t="s">
        <v>141</v>
      </c>
      <c r="E700" s="216" t="s">
        <v>840</v>
      </c>
      <c r="F700" s="217" t="s">
        <v>841</v>
      </c>
      <c r="G700" s="218" t="s">
        <v>649</v>
      </c>
      <c r="H700" s="219">
        <v>1</v>
      </c>
      <c r="I700" s="220"/>
      <c r="J700" s="221">
        <f>ROUND(I700*H700,2)</f>
        <v>0</v>
      </c>
      <c r="K700" s="222"/>
      <c r="L700" s="44"/>
      <c r="M700" s="223" t="s">
        <v>1</v>
      </c>
      <c r="N700" s="224" t="s">
        <v>39</v>
      </c>
      <c r="O700" s="91"/>
      <c r="P700" s="225">
        <f>O700*H700</f>
        <v>0</v>
      </c>
      <c r="Q700" s="225">
        <v>0</v>
      </c>
      <c r="R700" s="225">
        <f>Q700*H700</f>
        <v>0</v>
      </c>
      <c r="S700" s="225">
        <v>0.0091999999999999998</v>
      </c>
      <c r="T700" s="226">
        <f>S700*H700</f>
        <v>0.0091999999999999998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474</v>
      </c>
      <c r="AT700" s="227" t="s">
        <v>141</v>
      </c>
      <c r="AU700" s="227" t="s">
        <v>146</v>
      </c>
      <c r="AY700" s="17" t="s">
        <v>137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146</v>
      </c>
      <c r="BK700" s="228">
        <f>ROUND(I700*H700,2)</f>
        <v>0</v>
      </c>
      <c r="BL700" s="17" t="s">
        <v>474</v>
      </c>
      <c r="BM700" s="227" t="s">
        <v>842</v>
      </c>
    </row>
    <row r="701" s="2" customFormat="1" ht="24.15" customHeight="1">
      <c r="A701" s="38"/>
      <c r="B701" s="39"/>
      <c r="C701" s="215" t="s">
        <v>843</v>
      </c>
      <c r="D701" s="215" t="s">
        <v>141</v>
      </c>
      <c r="E701" s="216" t="s">
        <v>844</v>
      </c>
      <c r="F701" s="217" t="s">
        <v>845</v>
      </c>
      <c r="G701" s="218" t="s">
        <v>649</v>
      </c>
      <c r="H701" s="219">
        <v>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0</v>
      </c>
      <c r="R701" s="225">
        <f>Q701*H701</f>
        <v>0</v>
      </c>
      <c r="S701" s="225">
        <v>0.022800000000000001</v>
      </c>
      <c r="T701" s="226">
        <f>S701*H701</f>
        <v>0.022800000000000001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474</v>
      </c>
      <c r="AT701" s="227" t="s">
        <v>141</v>
      </c>
      <c r="AU701" s="227" t="s">
        <v>146</v>
      </c>
      <c r="AY701" s="17" t="s">
        <v>137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146</v>
      </c>
      <c r="BK701" s="228">
        <f>ROUND(I701*H701,2)</f>
        <v>0</v>
      </c>
      <c r="BL701" s="17" t="s">
        <v>474</v>
      </c>
      <c r="BM701" s="227" t="s">
        <v>846</v>
      </c>
    </row>
    <row r="702" s="13" customFormat="1">
      <c r="A702" s="13"/>
      <c r="B702" s="240"/>
      <c r="C702" s="241"/>
      <c r="D702" s="242" t="s">
        <v>154</v>
      </c>
      <c r="E702" s="243" t="s">
        <v>1</v>
      </c>
      <c r="F702" s="244" t="s">
        <v>632</v>
      </c>
      <c r="G702" s="241"/>
      <c r="H702" s="243" t="s">
        <v>1</v>
      </c>
      <c r="I702" s="245"/>
      <c r="J702" s="241"/>
      <c r="K702" s="241"/>
      <c r="L702" s="246"/>
      <c r="M702" s="247"/>
      <c r="N702" s="248"/>
      <c r="O702" s="248"/>
      <c r="P702" s="248"/>
      <c r="Q702" s="248"/>
      <c r="R702" s="248"/>
      <c r="S702" s="248"/>
      <c r="T702" s="249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0" t="s">
        <v>154</v>
      </c>
      <c r="AU702" s="250" t="s">
        <v>146</v>
      </c>
      <c r="AV702" s="13" t="s">
        <v>81</v>
      </c>
      <c r="AW702" s="13" t="s">
        <v>30</v>
      </c>
      <c r="AX702" s="13" t="s">
        <v>73</v>
      </c>
      <c r="AY702" s="250" t="s">
        <v>137</v>
      </c>
    </row>
    <row r="703" s="14" customFormat="1">
      <c r="A703" s="14"/>
      <c r="B703" s="251"/>
      <c r="C703" s="252"/>
      <c r="D703" s="242" t="s">
        <v>154</v>
      </c>
      <c r="E703" s="253" t="s">
        <v>1</v>
      </c>
      <c r="F703" s="254" t="s">
        <v>81</v>
      </c>
      <c r="G703" s="252"/>
      <c r="H703" s="255">
        <v>1</v>
      </c>
      <c r="I703" s="256"/>
      <c r="J703" s="252"/>
      <c r="K703" s="252"/>
      <c r="L703" s="257"/>
      <c r="M703" s="258"/>
      <c r="N703" s="259"/>
      <c r="O703" s="259"/>
      <c r="P703" s="259"/>
      <c r="Q703" s="259"/>
      <c r="R703" s="259"/>
      <c r="S703" s="259"/>
      <c r="T703" s="260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61" t="s">
        <v>154</v>
      </c>
      <c r="AU703" s="261" t="s">
        <v>146</v>
      </c>
      <c r="AV703" s="14" t="s">
        <v>146</v>
      </c>
      <c r="AW703" s="14" t="s">
        <v>30</v>
      </c>
      <c r="AX703" s="14" t="s">
        <v>81</v>
      </c>
      <c r="AY703" s="261" t="s">
        <v>137</v>
      </c>
    </row>
    <row r="704" s="2" customFormat="1" ht="21.75" customHeight="1">
      <c r="A704" s="38"/>
      <c r="B704" s="39"/>
      <c r="C704" s="215" t="s">
        <v>847</v>
      </c>
      <c r="D704" s="215" t="s">
        <v>141</v>
      </c>
      <c r="E704" s="216" t="s">
        <v>848</v>
      </c>
      <c r="F704" s="217" t="s">
        <v>849</v>
      </c>
      <c r="G704" s="218" t="s">
        <v>649</v>
      </c>
      <c r="H704" s="219">
        <v>1</v>
      </c>
      <c r="I704" s="220"/>
      <c r="J704" s="221">
        <f>ROUND(I704*H704,2)</f>
        <v>0</v>
      </c>
      <c r="K704" s="222"/>
      <c r="L704" s="44"/>
      <c r="M704" s="223" t="s">
        <v>1</v>
      </c>
      <c r="N704" s="224" t="s">
        <v>39</v>
      </c>
      <c r="O704" s="91"/>
      <c r="P704" s="225">
        <f>O704*H704</f>
        <v>0</v>
      </c>
      <c r="Q704" s="225">
        <v>0</v>
      </c>
      <c r="R704" s="225">
        <f>Q704*H704</f>
        <v>0</v>
      </c>
      <c r="S704" s="225">
        <v>0.155</v>
      </c>
      <c r="T704" s="226">
        <f>S704*H704</f>
        <v>0.155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7" t="s">
        <v>474</v>
      </c>
      <c r="AT704" s="227" t="s">
        <v>141</v>
      </c>
      <c r="AU704" s="227" t="s">
        <v>146</v>
      </c>
      <c r="AY704" s="17" t="s">
        <v>137</v>
      </c>
      <c r="BE704" s="228">
        <f>IF(N704="základní",J704,0)</f>
        <v>0</v>
      </c>
      <c r="BF704" s="228">
        <f>IF(N704="snížená",J704,0)</f>
        <v>0</v>
      </c>
      <c r="BG704" s="228">
        <f>IF(N704="zákl. přenesená",J704,0)</f>
        <v>0</v>
      </c>
      <c r="BH704" s="228">
        <f>IF(N704="sníž. přenesená",J704,0)</f>
        <v>0</v>
      </c>
      <c r="BI704" s="228">
        <f>IF(N704="nulová",J704,0)</f>
        <v>0</v>
      </c>
      <c r="BJ704" s="17" t="s">
        <v>146</v>
      </c>
      <c r="BK704" s="228">
        <f>ROUND(I704*H704,2)</f>
        <v>0</v>
      </c>
      <c r="BL704" s="17" t="s">
        <v>474</v>
      </c>
      <c r="BM704" s="227" t="s">
        <v>850</v>
      </c>
    </row>
    <row r="705" s="13" customFormat="1">
      <c r="A705" s="13"/>
      <c r="B705" s="240"/>
      <c r="C705" s="241"/>
      <c r="D705" s="242" t="s">
        <v>154</v>
      </c>
      <c r="E705" s="243" t="s">
        <v>1</v>
      </c>
      <c r="F705" s="244" t="s">
        <v>383</v>
      </c>
      <c r="G705" s="241"/>
      <c r="H705" s="243" t="s">
        <v>1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0" t="s">
        <v>154</v>
      </c>
      <c r="AU705" s="250" t="s">
        <v>146</v>
      </c>
      <c r="AV705" s="13" t="s">
        <v>81</v>
      </c>
      <c r="AW705" s="13" t="s">
        <v>30</v>
      </c>
      <c r="AX705" s="13" t="s">
        <v>73</v>
      </c>
      <c r="AY705" s="250" t="s">
        <v>137</v>
      </c>
    </row>
    <row r="706" s="14" customFormat="1">
      <c r="A706" s="14"/>
      <c r="B706" s="251"/>
      <c r="C706" s="252"/>
      <c r="D706" s="242" t="s">
        <v>154</v>
      </c>
      <c r="E706" s="253" t="s">
        <v>1</v>
      </c>
      <c r="F706" s="254" t="s">
        <v>81</v>
      </c>
      <c r="G706" s="252"/>
      <c r="H706" s="255">
        <v>1</v>
      </c>
      <c r="I706" s="256"/>
      <c r="J706" s="252"/>
      <c r="K706" s="252"/>
      <c r="L706" s="257"/>
      <c r="M706" s="258"/>
      <c r="N706" s="259"/>
      <c r="O706" s="259"/>
      <c r="P706" s="259"/>
      <c r="Q706" s="259"/>
      <c r="R706" s="259"/>
      <c r="S706" s="259"/>
      <c r="T706" s="260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61" t="s">
        <v>154</v>
      </c>
      <c r="AU706" s="261" t="s">
        <v>146</v>
      </c>
      <c r="AV706" s="14" t="s">
        <v>146</v>
      </c>
      <c r="AW706" s="14" t="s">
        <v>30</v>
      </c>
      <c r="AX706" s="14" t="s">
        <v>81</v>
      </c>
      <c r="AY706" s="261" t="s">
        <v>137</v>
      </c>
    </row>
    <row r="707" s="2" customFormat="1" ht="24.15" customHeight="1">
      <c r="A707" s="38"/>
      <c r="B707" s="39"/>
      <c r="C707" s="215" t="s">
        <v>851</v>
      </c>
      <c r="D707" s="215" t="s">
        <v>141</v>
      </c>
      <c r="E707" s="216" t="s">
        <v>852</v>
      </c>
      <c r="F707" s="217" t="s">
        <v>853</v>
      </c>
      <c r="G707" s="218" t="s">
        <v>649</v>
      </c>
      <c r="H707" s="219">
        <v>1</v>
      </c>
      <c r="I707" s="220"/>
      <c r="J707" s="221">
        <f>ROUND(I707*H707,2)</f>
        <v>0</v>
      </c>
      <c r="K707" s="222"/>
      <c r="L707" s="44"/>
      <c r="M707" s="223" t="s">
        <v>1</v>
      </c>
      <c r="N707" s="224" t="s">
        <v>39</v>
      </c>
      <c r="O707" s="91"/>
      <c r="P707" s="225">
        <f>O707*H707</f>
        <v>0</v>
      </c>
      <c r="Q707" s="225">
        <v>0.05534</v>
      </c>
      <c r="R707" s="225">
        <f>Q707*H707</f>
        <v>0.05534</v>
      </c>
      <c r="S707" s="225">
        <v>0</v>
      </c>
      <c r="T707" s="226">
        <f>S707*H707</f>
        <v>0</v>
      </c>
      <c r="U707" s="38"/>
      <c r="V707" s="38"/>
      <c r="W707" s="38"/>
      <c r="X707" s="38"/>
      <c r="Y707" s="38"/>
      <c r="Z707" s="38"/>
      <c r="AA707" s="38"/>
      <c r="AB707" s="38"/>
      <c r="AC707" s="38"/>
      <c r="AD707" s="38"/>
      <c r="AE707" s="38"/>
      <c r="AR707" s="227" t="s">
        <v>474</v>
      </c>
      <c r="AT707" s="227" t="s">
        <v>141</v>
      </c>
      <c r="AU707" s="227" t="s">
        <v>146</v>
      </c>
      <c r="AY707" s="17" t="s">
        <v>137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17" t="s">
        <v>146</v>
      </c>
      <c r="BK707" s="228">
        <f>ROUND(I707*H707,2)</f>
        <v>0</v>
      </c>
      <c r="BL707" s="17" t="s">
        <v>474</v>
      </c>
      <c r="BM707" s="227" t="s">
        <v>854</v>
      </c>
    </row>
    <row r="708" s="2" customFormat="1" ht="16.5" customHeight="1">
      <c r="A708" s="38"/>
      <c r="B708" s="39"/>
      <c r="C708" s="215" t="s">
        <v>855</v>
      </c>
      <c r="D708" s="215" t="s">
        <v>141</v>
      </c>
      <c r="E708" s="216" t="s">
        <v>856</v>
      </c>
      <c r="F708" s="217" t="s">
        <v>857</v>
      </c>
      <c r="G708" s="218" t="s">
        <v>160</v>
      </c>
      <c r="H708" s="219">
        <v>1</v>
      </c>
      <c r="I708" s="220"/>
      <c r="J708" s="221">
        <f>ROUND(I708*H708,2)</f>
        <v>0</v>
      </c>
      <c r="K708" s="222"/>
      <c r="L708" s="44"/>
      <c r="M708" s="223" t="s">
        <v>1</v>
      </c>
      <c r="N708" s="224" t="s">
        <v>39</v>
      </c>
      <c r="O708" s="91"/>
      <c r="P708" s="225">
        <f>O708*H708</f>
        <v>0</v>
      </c>
      <c r="Q708" s="225">
        <v>0.00029999999999999997</v>
      </c>
      <c r="R708" s="225">
        <f>Q708*H708</f>
        <v>0.00029999999999999997</v>
      </c>
      <c r="S708" s="225">
        <v>0</v>
      </c>
      <c r="T708" s="226">
        <f>S708*H708</f>
        <v>0</v>
      </c>
      <c r="U708" s="38"/>
      <c r="V708" s="38"/>
      <c r="W708" s="38"/>
      <c r="X708" s="38"/>
      <c r="Y708" s="38"/>
      <c r="Z708" s="38"/>
      <c r="AA708" s="38"/>
      <c r="AB708" s="38"/>
      <c r="AC708" s="38"/>
      <c r="AD708" s="38"/>
      <c r="AE708" s="38"/>
      <c r="AR708" s="227" t="s">
        <v>474</v>
      </c>
      <c r="AT708" s="227" t="s">
        <v>141</v>
      </c>
      <c r="AU708" s="227" t="s">
        <v>146</v>
      </c>
      <c r="AY708" s="17" t="s">
        <v>137</v>
      </c>
      <c r="BE708" s="228">
        <f>IF(N708="základní",J708,0)</f>
        <v>0</v>
      </c>
      <c r="BF708" s="228">
        <f>IF(N708="snížená",J708,0)</f>
        <v>0</v>
      </c>
      <c r="BG708" s="228">
        <f>IF(N708="zákl. přenesená",J708,0)</f>
        <v>0</v>
      </c>
      <c r="BH708" s="228">
        <f>IF(N708="sníž. přenesená",J708,0)</f>
        <v>0</v>
      </c>
      <c r="BI708" s="228">
        <f>IF(N708="nulová",J708,0)</f>
        <v>0</v>
      </c>
      <c r="BJ708" s="17" t="s">
        <v>146</v>
      </c>
      <c r="BK708" s="228">
        <f>ROUND(I708*H708,2)</f>
        <v>0</v>
      </c>
      <c r="BL708" s="17" t="s">
        <v>474</v>
      </c>
      <c r="BM708" s="227" t="s">
        <v>858</v>
      </c>
    </row>
    <row r="709" s="2" customFormat="1" ht="24.15" customHeight="1">
      <c r="A709" s="38"/>
      <c r="B709" s="39"/>
      <c r="C709" s="215" t="s">
        <v>859</v>
      </c>
      <c r="D709" s="215" t="s">
        <v>141</v>
      </c>
      <c r="E709" s="216" t="s">
        <v>860</v>
      </c>
      <c r="F709" s="217" t="s">
        <v>861</v>
      </c>
      <c r="G709" s="218" t="s">
        <v>649</v>
      </c>
      <c r="H709" s="219">
        <v>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0.00095</v>
      </c>
      <c r="R709" s="225">
        <f>Q709*H709</f>
        <v>0.00095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474</v>
      </c>
      <c r="AT709" s="227" t="s">
        <v>141</v>
      </c>
      <c r="AU709" s="227" t="s">
        <v>146</v>
      </c>
      <c r="AY709" s="17" t="s">
        <v>137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146</v>
      </c>
      <c r="BK709" s="228">
        <f>ROUND(I709*H709,2)</f>
        <v>0</v>
      </c>
      <c r="BL709" s="17" t="s">
        <v>474</v>
      </c>
      <c r="BM709" s="227" t="s">
        <v>862</v>
      </c>
    </row>
    <row r="710" s="2" customFormat="1" ht="24.15" customHeight="1">
      <c r="A710" s="38"/>
      <c r="B710" s="39"/>
      <c r="C710" s="215" t="s">
        <v>863</v>
      </c>
      <c r="D710" s="215" t="s">
        <v>141</v>
      </c>
      <c r="E710" s="216" t="s">
        <v>864</v>
      </c>
      <c r="F710" s="217" t="s">
        <v>865</v>
      </c>
      <c r="G710" s="218" t="s">
        <v>649</v>
      </c>
      <c r="H710" s="219">
        <v>1</v>
      </c>
      <c r="I710" s="220"/>
      <c r="J710" s="221">
        <f>ROUND(I710*H710,2)</f>
        <v>0</v>
      </c>
      <c r="K710" s="222"/>
      <c r="L710" s="44"/>
      <c r="M710" s="223" t="s">
        <v>1</v>
      </c>
      <c r="N710" s="224" t="s">
        <v>39</v>
      </c>
      <c r="O710" s="91"/>
      <c r="P710" s="225">
        <f>O710*H710</f>
        <v>0</v>
      </c>
      <c r="Q710" s="225">
        <v>0.00066</v>
      </c>
      <c r="R710" s="225">
        <f>Q710*H710</f>
        <v>0.00066</v>
      </c>
      <c r="S710" s="225">
        <v>0</v>
      </c>
      <c r="T710" s="226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27" t="s">
        <v>474</v>
      </c>
      <c r="AT710" s="227" t="s">
        <v>141</v>
      </c>
      <c r="AU710" s="227" t="s">
        <v>146</v>
      </c>
      <c r="AY710" s="17" t="s">
        <v>137</v>
      </c>
      <c r="BE710" s="228">
        <f>IF(N710="základní",J710,0)</f>
        <v>0</v>
      </c>
      <c r="BF710" s="228">
        <f>IF(N710="snížená",J710,0)</f>
        <v>0</v>
      </c>
      <c r="BG710" s="228">
        <f>IF(N710="zákl. přenesená",J710,0)</f>
        <v>0</v>
      </c>
      <c r="BH710" s="228">
        <f>IF(N710="sníž. přenesená",J710,0)</f>
        <v>0</v>
      </c>
      <c r="BI710" s="228">
        <f>IF(N710="nulová",J710,0)</f>
        <v>0</v>
      </c>
      <c r="BJ710" s="17" t="s">
        <v>146</v>
      </c>
      <c r="BK710" s="228">
        <f>ROUND(I710*H710,2)</f>
        <v>0</v>
      </c>
      <c r="BL710" s="17" t="s">
        <v>474</v>
      </c>
      <c r="BM710" s="227" t="s">
        <v>866</v>
      </c>
    </row>
    <row r="711" s="13" customFormat="1">
      <c r="A711" s="13"/>
      <c r="B711" s="240"/>
      <c r="C711" s="241"/>
      <c r="D711" s="242" t="s">
        <v>154</v>
      </c>
      <c r="E711" s="243" t="s">
        <v>1</v>
      </c>
      <c r="F711" s="244" t="s">
        <v>632</v>
      </c>
      <c r="G711" s="241"/>
      <c r="H711" s="243" t="s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0" t="s">
        <v>154</v>
      </c>
      <c r="AU711" s="250" t="s">
        <v>146</v>
      </c>
      <c r="AV711" s="13" t="s">
        <v>81</v>
      </c>
      <c r="AW711" s="13" t="s">
        <v>30</v>
      </c>
      <c r="AX711" s="13" t="s">
        <v>73</v>
      </c>
      <c r="AY711" s="250" t="s">
        <v>137</v>
      </c>
    </row>
    <row r="712" s="14" customFormat="1">
      <c r="A712" s="14"/>
      <c r="B712" s="251"/>
      <c r="C712" s="252"/>
      <c r="D712" s="242" t="s">
        <v>154</v>
      </c>
      <c r="E712" s="253" t="s">
        <v>1</v>
      </c>
      <c r="F712" s="254" t="s">
        <v>81</v>
      </c>
      <c r="G712" s="252"/>
      <c r="H712" s="255">
        <v>1</v>
      </c>
      <c r="I712" s="256"/>
      <c r="J712" s="252"/>
      <c r="K712" s="252"/>
      <c r="L712" s="257"/>
      <c r="M712" s="258"/>
      <c r="N712" s="259"/>
      <c r="O712" s="259"/>
      <c r="P712" s="259"/>
      <c r="Q712" s="259"/>
      <c r="R712" s="259"/>
      <c r="S712" s="259"/>
      <c r="T712" s="260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1" t="s">
        <v>154</v>
      </c>
      <c r="AU712" s="261" t="s">
        <v>146</v>
      </c>
      <c r="AV712" s="14" t="s">
        <v>146</v>
      </c>
      <c r="AW712" s="14" t="s">
        <v>30</v>
      </c>
      <c r="AX712" s="14" t="s">
        <v>81</v>
      </c>
      <c r="AY712" s="261" t="s">
        <v>137</v>
      </c>
    </row>
    <row r="713" s="2" customFormat="1" ht="24.15" customHeight="1">
      <c r="A713" s="38"/>
      <c r="B713" s="39"/>
      <c r="C713" s="229" t="s">
        <v>867</v>
      </c>
      <c r="D713" s="229" t="s">
        <v>149</v>
      </c>
      <c r="E713" s="230" t="s">
        <v>868</v>
      </c>
      <c r="F713" s="231" t="s">
        <v>869</v>
      </c>
      <c r="G713" s="232" t="s">
        <v>160</v>
      </c>
      <c r="H713" s="233">
        <v>1</v>
      </c>
      <c r="I713" s="234"/>
      <c r="J713" s="235">
        <f>ROUND(I713*H713,2)</f>
        <v>0</v>
      </c>
      <c r="K713" s="236"/>
      <c r="L713" s="237"/>
      <c r="M713" s="238" t="s">
        <v>1</v>
      </c>
      <c r="N713" s="239" t="s">
        <v>39</v>
      </c>
      <c r="O713" s="91"/>
      <c r="P713" s="225">
        <f>O713*H713</f>
        <v>0</v>
      </c>
      <c r="Q713" s="225">
        <v>0.0082000000000000007</v>
      </c>
      <c r="R713" s="225">
        <f>Q713*H713</f>
        <v>0.0082000000000000007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297</v>
      </c>
      <c r="AT713" s="227" t="s">
        <v>149</v>
      </c>
      <c r="AU713" s="227" t="s">
        <v>146</v>
      </c>
      <c r="AY713" s="17" t="s">
        <v>137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146</v>
      </c>
      <c r="BK713" s="228">
        <f>ROUND(I713*H713,2)</f>
        <v>0</v>
      </c>
      <c r="BL713" s="17" t="s">
        <v>474</v>
      </c>
      <c r="BM713" s="227" t="s">
        <v>870</v>
      </c>
    </row>
    <row r="714" s="13" customFormat="1">
      <c r="A714" s="13"/>
      <c r="B714" s="240"/>
      <c r="C714" s="241"/>
      <c r="D714" s="242" t="s">
        <v>154</v>
      </c>
      <c r="E714" s="243" t="s">
        <v>1</v>
      </c>
      <c r="F714" s="244" t="s">
        <v>632</v>
      </c>
      <c r="G714" s="241"/>
      <c r="H714" s="243" t="s">
        <v>1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0" t="s">
        <v>154</v>
      </c>
      <c r="AU714" s="250" t="s">
        <v>146</v>
      </c>
      <c r="AV714" s="13" t="s">
        <v>81</v>
      </c>
      <c r="AW714" s="13" t="s">
        <v>30</v>
      </c>
      <c r="AX714" s="13" t="s">
        <v>73</v>
      </c>
      <c r="AY714" s="250" t="s">
        <v>137</v>
      </c>
    </row>
    <row r="715" s="14" customFormat="1">
      <c r="A715" s="14"/>
      <c r="B715" s="251"/>
      <c r="C715" s="252"/>
      <c r="D715" s="242" t="s">
        <v>154</v>
      </c>
      <c r="E715" s="253" t="s">
        <v>1</v>
      </c>
      <c r="F715" s="254" t="s">
        <v>81</v>
      </c>
      <c r="G715" s="252"/>
      <c r="H715" s="255">
        <v>1</v>
      </c>
      <c r="I715" s="256"/>
      <c r="J715" s="252"/>
      <c r="K715" s="252"/>
      <c r="L715" s="257"/>
      <c r="M715" s="258"/>
      <c r="N715" s="259"/>
      <c r="O715" s="259"/>
      <c r="P715" s="259"/>
      <c r="Q715" s="259"/>
      <c r="R715" s="259"/>
      <c r="S715" s="259"/>
      <c r="T715" s="260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61" t="s">
        <v>154</v>
      </c>
      <c r="AU715" s="261" t="s">
        <v>146</v>
      </c>
      <c r="AV715" s="14" t="s">
        <v>146</v>
      </c>
      <c r="AW715" s="14" t="s">
        <v>30</v>
      </c>
      <c r="AX715" s="14" t="s">
        <v>81</v>
      </c>
      <c r="AY715" s="261" t="s">
        <v>137</v>
      </c>
    </row>
    <row r="716" s="2" customFormat="1" ht="16.5" customHeight="1">
      <c r="A716" s="38"/>
      <c r="B716" s="39"/>
      <c r="C716" s="215" t="s">
        <v>871</v>
      </c>
      <c r="D716" s="215" t="s">
        <v>141</v>
      </c>
      <c r="E716" s="216" t="s">
        <v>872</v>
      </c>
      <c r="F716" s="217" t="s">
        <v>873</v>
      </c>
      <c r="G716" s="218" t="s">
        <v>649</v>
      </c>
      <c r="H716" s="219">
        <v>1</v>
      </c>
      <c r="I716" s="220"/>
      <c r="J716" s="221">
        <f>ROUND(I716*H716,2)</f>
        <v>0</v>
      </c>
      <c r="K716" s="222"/>
      <c r="L716" s="44"/>
      <c r="M716" s="223" t="s">
        <v>1</v>
      </c>
      <c r="N716" s="224" t="s">
        <v>39</v>
      </c>
      <c r="O716" s="91"/>
      <c r="P716" s="225">
        <f>O716*H716</f>
        <v>0</v>
      </c>
      <c r="Q716" s="225">
        <v>0</v>
      </c>
      <c r="R716" s="225">
        <f>Q716*H716</f>
        <v>0</v>
      </c>
      <c r="S716" s="225">
        <v>0.067000000000000004</v>
      </c>
      <c r="T716" s="226">
        <f>S716*H716</f>
        <v>0.067000000000000004</v>
      </c>
      <c r="U716" s="38"/>
      <c r="V716" s="38"/>
      <c r="W716" s="38"/>
      <c r="X716" s="38"/>
      <c r="Y716" s="38"/>
      <c r="Z716" s="38"/>
      <c r="AA716" s="38"/>
      <c r="AB716" s="38"/>
      <c r="AC716" s="38"/>
      <c r="AD716" s="38"/>
      <c r="AE716" s="38"/>
      <c r="AR716" s="227" t="s">
        <v>474</v>
      </c>
      <c r="AT716" s="227" t="s">
        <v>141</v>
      </c>
      <c r="AU716" s="227" t="s">
        <v>146</v>
      </c>
      <c r="AY716" s="17" t="s">
        <v>137</v>
      </c>
      <c r="BE716" s="228">
        <f>IF(N716="základní",J716,0)</f>
        <v>0</v>
      </c>
      <c r="BF716" s="228">
        <f>IF(N716="snížená",J716,0)</f>
        <v>0</v>
      </c>
      <c r="BG716" s="228">
        <f>IF(N716="zákl. přenesená",J716,0)</f>
        <v>0</v>
      </c>
      <c r="BH716" s="228">
        <f>IF(N716="sníž. přenesená",J716,0)</f>
        <v>0</v>
      </c>
      <c r="BI716" s="228">
        <f>IF(N716="nulová",J716,0)</f>
        <v>0</v>
      </c>
      <c r="BJ716" s="17" t="s">
        <v>146</v>
      </c>
      <c r="BK716" s="228">
        <f>ROUND(I716*H716,2)</f>
        <v>0</v>
      </c>
      <c r="BL716" s="17" t="s">
        <v>474</v>
      </c>
      <c r="BM716" s="227" t="s">
        <v>874</v>
      </c>
    </row>
    <row r="717" s="2" customFormat="1" ht="16.5" customHeight="1">
      <c r="A717" s="38"/>
      <c r="B717" s="39"/>
      <c r="C717" s="215" t="s">
        <v>875</v>
      </c>
      <c r="D717" s="215" t="s">
        <v>141</v>
      </c>
      <c r="E717" s="216" t="s">
        <v>876</v>
      </c>
      <c r="F717" s="217" t="s">
        <v>877</v>
      </c>
      <c r="G717" s="218" t="s">
        <v>649</v>
      </c>
      <c r="H717" s="219">
        <v>2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0.00012999999999999999</v>
      </c>
      <c r="R717" s="225">
        <f>Q717*H717</f>
        <v>0.00025999999999999998</v>
      </c>
      <c r="S717" s="225">
        <v>0</v>
      </c>
      <c r="T717" s="226">
        <f>S717*H717</f>
        <v>0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474</v>
      </c>
      <c r="AT717" s="227" t="s">
        <v>141</v>
      </c>
      <c r="AU717" s="227" t="s">
        <v>146</v>
      </c>
      <c r="AY717" s="17" t="s">
        <v>137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146</v>
      </c>
      <c r="BK717" s="228">
        <f>ROUND(I717*H717,2)</f>
        <v>0</v>
      </c>
      <c r="BL717" s="17" t="s">
        <v>474</v>
      </c>
      <c r="BM717" s="227" t="s">
        <v>878</v>
      </c>
    </row>
    <row r="718" s="13" customFormat="1">
      <c r="A718" s="13"/>
      <c r="B718" s="240"/>
      <c r="C718" s="241"/>
      <c r="D718" s="242" t="s">
        <v>154</v>
      </c>
      <c r="E718" s="243" t="s">
        <v>1</v>
      </c>
      <c r="F718" s="244" t="s">
        <v>613</v>
      </c>
      <c r="G718" s="241"/>
      <c r="H718" s="243" t="s">
        <v>1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0" t="s">
        <v>154</v>
      </c>
      <c r="AU718" s="250" t="s">
        <v>146</v>
      </c>
      <c r="AV718" s="13" t="s">
        <v>81</v>
      </c>
      <c r="AW718" s="13" t="s">
        <v>30</v>
      </c>
      <c r="AX718" s="13" t="s">
        <v>73</v>
      </c>
      <c r="AY718" s="250" t="s">
        <v>137</v>
      </c>
    </row>
    <row r="719" s="14" customFormat="1">
      <c r="A719" s="14"/>
      <c r="B719" s="251"/>
      <c r="C719" s="252"/>
      <c r="D719" s="242" t="s">
        <v>154</v>
      </c>
      <c r="E719" s="253" t="s">
        <v>1</v>
      </c>
      <c r="F719" s="254" t="s">
        <v>598</v>
      </c>
      <c r="G719" s="252"/>
      <c r="H719" s="255">
        <v>2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61" t="s">
        <v>154</v>
      </c>
      <c r="AU719" s="261" t="s">
        <v>146</v>
      </c>
      <c r="AV719" s="14" t="s">
        <v>146</v>
      </c>
      <c r="AW719" s="14" t="s">
        <v>30</v>
      </c>
      <c r="AX719" s="14" t="s">
        <v>81</v>
      </c>
      <c r="AY719" s="261" t="s">
        <v>137</v>
      </c>
    </row>
    <row r="720" s="2" customFormat="1" ht="24.15" customHeight="1">
      <c r="A720" s="38"/>
      <c r="B720" s="39"/>
      <c r="C720" s="229" t="s">
        <v>879</v>
      </c>
      <c r="D720" s="229" t="s">
        <v>149</v>
      </c>
      <c r="E720" s="230" t="s">
        <v>880</v>
      </c>
      <c r="F720" s="231" t="s">
        <v>881</v>
      </c>
      <c r="G720" s="232" t="s">
        <v>160</v>
      </c>
      <c r="H720" s="233">
        <v>2</v>
      </c>
      <c r="I720" s="234"/>
      <c r="J720" s="235">
        <f>ROUND(I720*H720,2)</f>
        <v>0</v>
      </c>
      <c r="K720" s="236"/>
      <c r="L720" s="237"/>
      <c r="M720" s="238" t="s">
        <v>1</v>
      </c>
      <c r="N720" s="239" t="s">
        <v>39</v>
      </c>
      <c r="O720" s="91"/>
      <c r="P720" s="225">
        <f>O720*H720</f>
        <v>0</v>
      </c>
      <c r="Q720" s="225">
        <v>0.00035</v>
      </c>
      <c r="R720" s="225">
        <f>Q720*H720</f>
        <v>0.00069999999999999999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297</v>
      </c>
      <c r="AT720" s="227" t="s">
        <v>149</v>
      </c>
      <c r="AU720" s="227" t="s">
        <v>146</v>
      </c>
      <c r="AY720" s="17" t="s">
        <v>137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146</v>
      </c>
      <c r="BK720" s="228">
        <f>ROUND(I720*H720,2)</f>
        <v>0</v>
      </c>
      <c r="BL720" s="17" t="s">
        <v>474</v>
      </c>
      <c r="BM720" s="227" t="s">
        <v>882</v>
      </c>
    </row>
    <row r="721" s="14" customFormat="1">
      <c r="A721" s="14"/>
      <c r="B721" s="251"/>
      <c r="C721" s="252"/>
      <c r="D721" s="242" t="s">
        <v>154</v>
      </c>
      <c r="E721" s="253" t="s">
        <v>1</v>
      </c>
      <c r="F721" s="254" t="s">
        <v>146</v>
      </c>
      <c r="G721" s="252"/>
      <c r="H721" s="255">
        <v>2</v>
      </c>
      <c r="I721" s="256"/>
      <c r="J721" s="252"/>
      <c r="K721" s="252"/>
      <c r="L721" s="257"/>
      <c r="M721" s="258"/>
      <c r="N721" s="259"/>
      <c r="O721" s="259"/>
      <c r="P721" s="259"/>
      <c r="Q721" s="259"/>
      <c r="R721" s="259"/>
      <c r="S721" s="259"/>
      <c r="T721" s="260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1" t="s">
        <v>154</v>
      </c>
      <c r="AU721" s="261" t="s">
        <v>146</v>
      </c>
      <c r="AV721" s="14" t="s">
        <v>146</v>
      </c>
      <c r="AW721" s="14" t="s">
        <v>30</v>
      </c>
      <c r="AX721" s="14" t="s">
        <v>81</v>
      </c>
      <c r="AY721" s="261" t="s">
        <v>137</v>
      </c>
    </row>
    <row r="722" s="2" customFormat="1" ht="16.5" customHeight="1">
      <c r="A722" s="38"/>
      <c r="B722" s="39"/>
      <c r="C722" s="215" t="s">
        <v>883</v>
      </c>
      <c r="D722" s="215" t="s">
        <v>141</v>
      </c>
      <c r="E722" s="216" t="s">
        <v>884</v>
      </c>
      <c r="F722" s="217" t="s">
        <v>885</v>
      </c>
      <c r="G722" s="218" t="s">
        <v>649</v>
      </c>
      <c r="H722" s="219">
        <v>2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0.00156</v>
      </c>
      <c r="T722" s="226">
        <f>S722*H722</f>
        <v>0.0031199999999999999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474</v>
      </c>
      <c r="AT722" s="227" t="s">
        <v>141</v>
      </c>
      <c r="AU722" s="227" t="s">
        <v>146</v>
      </c>
      <c r="AY722" s="17" t="s">
        <v>137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146</v>
      </c>
      <c r="BK722" s="228">
        <f>ROUND(I722*H722,2)</f>
        <v>0</v>
      </c>
      <c r="BL722" s="17" t="s">
        <v>474</v>
      </c>
      <c r="BM722" s="227" t="s">
        <v>886</v>
      </c>
    </row>
    <row r="723" s="13" customFormat="1">
      <c r="A723" s="13"/>
      <c r="B723" s="240"/>
      <c r="C723" s="241"/>
      <c r="D723" s="242" t="s">
        <v>154</v>
      </c>
      <c r="E723" s="243" t="s">
        <v>1</v>
      </c>
      <c r="F723" s="244" t="s">
        <v>887</v>
      </c>
      <c r="G723" s="241"/>
      <c r="H723" s="243" t="s">
        <v>1</v>
      </c>
      <c r="I723" s="245"/>
      <c r="J723" s="241"/>
      <c r="K723" s="241"/>
      <c r="L723" s="246"/>
      <c r="M723" s="247"/>
      <c r="N723" s="248"/>
      <c r="O723" s="248"/>
      <c r="P723" s="248"/>
      <c r="Q723" s="248"/>
      <c r="R723" s="248"/>
      <c r="S723" s="248"/>
      <c r="T723" s="249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0" t="s">
        <v>154</v>
      </c>
      <c r="AU723" s="250" t="s">
        <v>146</v>
      </c>
      <c r="AV723" s="13" t="s">
        <v>81</v>
      </c>
      <c r="AW723" s="13" t="s">
        <v>30</v>
      </c>
      <c r="AX723" s="13" t="s">
        <v>73</v>
      </c>
      <c r="AY723" s="250" t="s">
        <v>137</v>
      </c>
    </row>
    <row r="724" s="14" customFormat="1">
      <c r="A724" s="14"/>
      <c r="B724" s="251"/>
      <c r="C724" s="252"/>
      <c r="D724" s="242" t="s">
        <v>154</v>
      </c>
      <c r="E724" s="253" t="s">
        <v>1</v>
      </c>
      <c r="F724" s="254" t="s">
        <v>598</v>
      </c>
      <c r="G724" s="252"/>
      <c r="H724" s="255">
        <v>2</v>
      </c>
      <c r="I724" s="256"/>
      <c r="J724" s="252"/>
      <c r="K724" s="252"/>
      <c r="L724" s="257"/>
      <c r="M724" s="258"/>
      <c r="N724" s="259"/>
      <c r="O724" s="259"/>
      <c r="P724" s="259"/>
      <c r="Q724" s="259"/>
      <c r="R724" s="259"/>
      <c r="S724" s="259"/>
      <c r="T724" s="260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1" t="s">
        <v>154</v>
      </c>
      <c r="AU724" s="261" t="s">
        <v>146</v>
      </c>
      <c r="AV724" s="14" t="s">
        <v>146</v>
      </c>
      <c r="AW724" s="14" t="s">
        <v>30</v>
      </c>
      <c r="AX724" s="14" t="s">
        <v>81</v>
      </c>
      <c r="AY724" s="261" t="s">
        <v>137</v>
      </c>
    </row>
    <row r="725" s="2" customFormat="1" ht="16.5" customHeight="1">
      <c r="A725" s="38"/>
      <c r="B725" s="39"/>
      <c r="C725" s="215" t="s">
        <v>888</v>
      </c>
      <c r="D725" s="215" t="s">
        <v>141</v>
      </c>
      <c r="E725" s="216" t="s">
        <v>889</v>
      </c>
      <c r="F725" s="217" t="s">
        <v>890</v>
      </c>
      <c r="G725" s="218" t="s">
        <v>649</v>
      </c>
      <c r="H725" s="219">
        <v>1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0</v>
      </c>
      <c r="R725" s="225">
        <f>Q725*H725</f>
        <v>0</v>
      </c>
      <c r="S725" s="225">
        <v>0.00085999999999999998</v>
      </c>
      <c r="T725" s="226">
        <f>S725*H725</f>
        <v>0.00085999999999999998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474</v>
      </c>
      <c r="AT725" s="227" t="s">
        <v>141</v>
      </c>
      <c r="AU725" s="227" t="s">
        <v>146</v>
      </c>
      <c r="AY725" s="17" t="s">
        <v>137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146</v>
      </c>
      <c r="BK725" s="228">
        <f>ROUND(I725*H725,2)</f>
        <v>0</v>
      </c>
      <c r="BL725" s="17" t="s">
        <v>474</v>
      </c>
      <c r="BM725" s="227" t="s">
        <v>891</v>
      </c>
    </row>
    <row r="726" s="13" customFormat="1">
      <c r="A726" s="13"/>
      <c r="B726" s="240"/>
      <c r="C726" s="241"/>
      <c r="D726" s="242" t="s">
        <v>154</v>
      </c>
      <c r="E726" s="243" t="s">
        <v>1</v>
      </c>
      <c r="F726" s="244" t="s">
        <v>517</v>
      </c>
      <c r="G726" s="241"/>
      <c r="H726" s="243" t="s">
        <v>1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0" t="s">
        <v>154</v>
      </c>
      <c r="AU726" s="250" t="s">
        <v>146</v>
      </c>
      <c r="AV726" s="13" t="s">
        <v>81</v>
      </c>
      <c r="AW726" s="13" t="s">
        <v>30</v>
      </c>
      <c r="AX726" s="13" t="s">
        <v>73</v>
      </c>
      <c r="AY726" s="250" t="s">
        <v>137</v>
      </c>
    </row>
    <row r="727" s="14" customFormat="1">
      <c r="A727" s="14"/>
      <c r="B727" s="251"/>
      <c r="C727" s="252"/>
      <c r="D727" s="242" t="s">
        <v>154</v>
      </c>
      <c r="E727" s="253" t="s">
        <v>1</v>
      </c>
      <c r="F727" s="254" t="s">
        <v>81</v>
      </c>
      <c r="G727" s="252"/>
      <c r="H727" s="255">
        <v>1</v>
      </c>
      <c r="I727" s="256"/>
      <c r="J727" s="252"/>
      <c r="K727" s="252"/>
      <c r="L727" s="257"/>
      <c r="M727" s="258"/>
      <c r="N727" s="259"/>
      <c r="O727" s="259"/>
      <c r="P727" s="259"/>
      <c r="Q727" s="259"/>
      <c r="R727" s="259"/>
      <c r="S727" s="259"/>
      <c r="T727" s="260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1" t="s">
        <v>154</v>
      </c>
      <c r="AU727" s="261" t="s">
        <v>146</v>
      </c>
      <c r="AV727" s="14" t="s">
        <v>146</v>
      </c>
      <c r="AW727" s="14" t="s">
        <v>30</v>
      </c>
      <c r="AX727" s="14" t="s">
        <v>81</v>
      </c>
      <c r="AY727" s="261" t="s">
        <v>137</v>
      </c>
    </row>
    <row r="728" s="2" customFormat="1" ht="24.15" customHeight="1">
      <c r="A728" s="38"/>
      <c r="B728" s="39"/>
      <c r="C728" s="215" t="s">
        <v>892</v>
      </c>
      <c r="D728" s="215" t="s">
        <v>141</v>
      </c>
      <c r="E728" s="216" t="s">
        <v>893</v>
      </c>
      <c r="F728" s="217" t="s">
        <v>894</v>
      </c>
      <c r="G728" s="218" t="s">
        <v>160</v>
      </c>
      <c r="H728" s="219">
        <v>1</v>
      </c>
      <c r="I728" s="220"/>
      <c r="J728" s="221">
        <f>ROUND(I728*H728,2)</f>
        <v>0</v>
      </c>
      <c r="K728" s="222"/>
      <c r="L728" s="44"/>
      <c r="M728" s="223" t="s">
        <v>1</v>
      </c>
      <c r="N728" s="224" t="s">
        <v>39</v>
      </c>
      <c r="O728" s="91"/>
      <c r="P728" s="225">
        <f>O728*H728</f>
        <v>0</v>
      </c>
      <c r="Q728" s="225">
        <v>4.0000000000000003E-05</v>
      </c>
      <c r="R728" s="225">
        <f>Q728*H728</f>
        <v>4.0000000000000003E-05</v>
      </c>
      <c r="S728" s="225">
        <v>0</v>
      </c>
      <c r="T728" s="226">
        <f>S728*H728</f>
        <v>0</v>
      </c>
      <c r="U728" s="38"/>
      <c r="V728" s="38"/>
      <c r="W728" s="38"/>
      <c r="X728" s="38"/>
      <c r="Y728" s="38"/>
      <c r="Z728" s="38"/>
      <c r="AA728" s="38"/>
      <c r="AB728" s="38"/>
      <c r="AC728" s="38"/>
      <c r="AD728" s="38"/>
      <c r="AE728" s="38"/>
      <c r="AR728" s="227" t="s">
        <v>474</v>
      </c>
      <c r="AT728" s="227" t="s">
        <v>141</v>
      </c>
      <c r="AU728" s="227" t="s">
        <v>146</v>
      </c>
      <c r="AY728" s="17" t="s">
        <v>137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17" t="s">
        <v>146</v>
      </c>
      <c r="BK728" s="228">
        <f>ROUND(I728*H728,2)</f>
        <v>0</v>
      </c>
      <c r="BL728" s="17" t="s">
        <v>474</v>
      </c>
      <c r="BM728" s="227" t="s">
        <v>895</v>
      </c>
    </row>
    <row r="729" s="2" customFormat="1" ht="24.15" customHeight="1">
      <c r="A729" s="38"/>
      <c r="B729" s="39"/>
      <c r="C729" s="229" t="s">
        <v>896</v>
      </c>
      <c r="D729" s="229" t="s">
        <v>149</v>
      </c>
      <c r="E729" s="230" t="s">
        <v>897</v>
      </c>
      <c r="F729" s="231" t="s">
        <v>898</v>
      </c>
      <c r="G729" s="232" t="s">
        <v>160</v>
      </c>
      <c r="H729" s="233">
        <v>1</v>
      </c>
      <c r="I729" s="234"/>
      <c r="J729" s="235">
        <f>ROUND(I729*H729,2)</f>
        <v>0</v>
      </c>
      <c r="K729" s="236"/>
      <c r="L729" s="237"/>
      <c r="M729" s="238" t="s">
        <v>1</v>
      </c>
      <c r="N729" s="239" t="s">
        <v>39</v>
      </c>
      <c r="O729" s="91"/>
      <c r="P729" s="225">
        <f>O729*H729</f>
        <v>0</v>
      </c>
      <c r="Q729" s="225">
        <v>0.0011900000000000001</v>
      </c>
      <c r="R729" s="225">
        <f>Q729*H729</f>
        <v>0.0011900000000000001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297</v>
      </c>
      <c r="AT729" s="227" t="s">
        <v>149</v>
      </c>
      <c r="AU729" s="227" t="s">
        <v>146</v>
      </c>
      <c r="AY729" s="17" t="s">
        <v>137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146</v>
      </c>
      <c r="BK729" s="228">
        <f>ROUND(I729*H729,2)</f>
        <v>0</v>
      </c>
      <c r="BL729" s="17" t="s">
        <v>474</v>
      </c>
      <c r="BM729" s="227" t="s">
        <v>899</v>
      </c>
    </row>
    <row r="730" s="14" customFormat="1">
      <c r="A730" s="14"/>
      <c r="B730" s="251"/>
      <c r="C730" s="252"/>
      <c r="D730" s="242" t="s">
        <v>154</v>
      </c>
      <c r="E730" s="253" t="s">
        <v>1</v>
      </c>
      <c r="F730" s="254" t="s">
        <v>81</v>
      </c>
      <c r="G730" s="252"/>
      <c r="H730" s="255">
        <v>1</v>
      </c>
      <c r="I730" s="256"/>
      <c r="J730" s="252"/>
      <c r="K730" s="252"/>
      <c r="L730" s="257"/>
      <c r="M730" s="258"/>
      <c r="N730" s="259"/>
      <c r="O730" s="259"/>
      <c r="P730" s="259"/>
      <c r="Q730" s="259"/>
      <c r="R730" s="259"/>
      <c r="S730" s="259"/>
      <c r="T730" s="260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1" t="s">
        <v>154</v>
      </c>
      <c r="AU730" s="261" t="s">
        <v>146</v>
      </c>
      <c r="AV730" s="14" t="s">
        <v>146</v>
      </c>
      <c r="AW730" s="14" t="s">
        <v>30</v>
      </c>
      <c r="AX730" s="14" t="s">
        <v>81</v>
      </c>
      <c r="AY730" s="261" t="s">
        <v>137</v>
      </c>
    </row>
    <row r="731" s="2" customFormat="1" ht="24.15" customHeight="1">
      <c r="A731" s="38"/>
      <c r="B731" s="39"/>
      <c r="C731" s="215" t="s">
        <v>900</v>
      </c>
      <c r="D731" s="215" t="s">
        <v>141</v>
      </c>
      <c r="E731" s="216" t="s">
        <v>901</v>
      </c>
      <c r="F731" s="217" t="s">
        <v>902</v>
      </c>
      <c r="G731" s="218" t="s">
        <v>160</v>
      </c>
      <c r="H731" s="219">
        <v>1</v>
      </c>
      <c r="I731" s="220"/>
      <c r="J731" s="221">
        <f>ROUND(I731*H731,2)</f>
        <v>0</v>
      </c>
      <c r="K731" s="222"/>
      <c r="L731" s="44"/>
      <c r="M731" s="223" t="s">
        <v>1</v>
      </c>
      <c r="N731" s="224" t="s">
        <v>39</v>
      </c>
      <c r="O731" s="91"/>
      <c r="P731" s="225">
        <f>O731*H731</f>
        <v>0</v>
      </c>
      <c r="Q731" s="225">
        <v>0.00012</v>
      </c>
      <c r="R731" s="225">
        <f>Q731*H731</f>
        <v>0.00012</v>
      </c>
      <c r="S731" s="225">
        <v>0</v>
      </c>
      <c r="T731" s="226">
        <f>S731*H731</f>
        <v>0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27" t="s">
        <v>474</v>
      </c>
      <c r="AT731" s="227" t="s">
        <v>141</v>
      </c>
      <c r="AU731" s="227" t="s">
        <v>146</v>
      </c>
      <c r="AY731" s="17" t="s">
        <v>137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17" t="s">
        <v>146</v>
      </c>
      <c r="BK731" s="228">
        <f>ROUND(I731*H731,2)</f>
        <v>0</v>
      </c>
      <c r="BL731" s="17" t="s">
        <v>474</v>
      </c>
      <c r="BM731" s="227" t="s">
        <v>903</v>
      </c>
    </row>
    <row r="732" s="2" customFormat="1" ht="24.15" customHeight="1">
      <c r="A732" s="38"/>
      <c r="B732" s="39"/>
      <c r="C732" s="229" t="s">
        <v>904</v>
      </c>
      <c r="D732" s="229" t="s">
        <v>149</v>
      </c>
      <c r="E732" s="230" t="s">
        <v>905</v>
      </c>
      <c r="F732" s="231" t="s">
        <v>906</v>
      </c>
      <c r="G732" s="232" t="s">
        <v>160</v>
      </c>
      <c r="H732" s="233">
        <v>1</v>
      </c>
      <c r="I732" s="234"/>
      <c r="J732" s="235">
        <f>ROUND(I732*H732,2)</f>
        <v>0</v>
      </c>
      <c r="K732" s="236"/>
      <c r="L732" s="237"/>
      <c r="M732" s="238" t="s">
        <v>1</v>
      </c>
      <c r="N732" s="239" t="s">
        <v>39</v>
      </c>
      <c r="O732" s="91"/>
      <c r="P732" s="225">
        <f>O732*H732</f>
        <v>0</v>
      </c>
      <c r="Q732" s="225">
        <v>0.0012999999999999999</v>
      </c>
      <c r="R732" s="225">
        <f>Q732*H732</f>
        <v>0.0012999999999999999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297</v>
      </c>
      <c r="AT732" s="227" t="s">
        <v>149</v>
      </c>
      <c r="AU732" s="227" t="s">
        <v>146</v>
      </c>
      <c r="AY732" s="17" t="s">
        <v>137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146</v>
      </c>
      <c r="BK732" s="228">
        <f>ROUND(I732*H732,2)</f>
        <v>0</v>
      </c>
      <c r="BL732" s="17" t="s">
        <v>474</v>
      </c>
      <c r="BM732" s="227" t="s">
        <v>907</v>
      </c>
    </row>
    <row r="733" s="14" customFormat="1">
      <c r="A733" s="14"/>
      <c r="B733" s="251"/>
      <c r="C733" s="252"/>
      <c r="D733" s="242" t="s">
        <v>154</v>
      </c>
      <c r="E733" s="253" t="s">
        <v>1</v>
      </c>
      <c r="F733" s="254" t="s">
        <v>81</v>
      </c>
      <c r="G733" s="252"/>
      <c r="H733" s="255">
        <v>1</v>
      </c>
      <c r="I733" s="256"/>
      <c r="J733" s="252"/>
      <c r="K733" s="252"/>
      <c r="L733" s="257"/>
      <c r="M733" s="258"/>
      <c r="N733" s="259"/>
      <c r="O733" s="259"/>
      <c r="P733" s="259"/>
      <c r="Q733" s="259"/>
      <c r="R733" s="259"/>
      <c r="S733" s="259"/>
      <c r="T733" s="260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1" t="s">
        <v>154</v>
      </c>
      <c r="AU733" s="261" t="s">
        <v>146</v>
      </c>
      <c r="AV733" s="14" t="s">
        <v>146</v>
      </c>
      <c r="AW733" s="14" t="s">
        <v>30</v>
      </c>
      <c r="AX733" s="14" t="s">
        <v>81</v>
      </c>
      <c r="AY733" s="261" t="s">
        <v>137</v>
      </c>
    </row>
    <row r="734" s="2" customFormat="1" ht="24.15" customHeight="1">
      <c r="A734" s="38"/>
      <c r="B734" s="39"/>
      <c r="C734" s="215" t="s">
        <v>908</v>
      </c>
      <c r="D734" s="215" t="s">
        <v>141</v>
      </c>
      <c r="E734" s="216" t="s">
        <v>909</v>
      </c>
      <c r="F734" s="217" t="s">
        <v>910</v>
      </c>
      <c r="G734" s="218" t="s">
        <v>160</v>
      </c>
      <c r="H734" s="219">
        <v>1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6.0000000000000002E-05</v>
      </c>
      <c r="R734" s="225">
        <f>Q734*H734</f>
        <v>6.0000000000000002E-05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474</v>
      </c>
      <c r="AT734" s="227" t="s">
        <v>141</v>
      </c>
      <c r="AU734" s="227" t="s">
        <v>146</v>
      </c>
      <c r="AY734" s="17" t="s">
        <v>137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146</v>
      </c>
      <c r="BK734" s="228">
        <f>ROUND(I734*H734,2)</f>
        <v>0</v>
      </c>
      <c r="BL734" s="17" t="s">
        <v>474</v>
      </c>
      <c r="BM734" s="227" t="s">
        <v>911</v>
      </c>
    </row>
    <row r="735" s="13" customFormat="1">
      <c r="A735" s="13"/>
      <c r="B735" s="240"/>
      <c r="C735" s="241"/>
      <c r="D735" s="242" t="s">
        <v>154</v>
      </c>
      <c r="E735" s="243" t="s">
        <v>1</v>
      </c>
      <c r="F735" s="244" t="s">
        <v>516</v>
      </c>
      <c r="G735" s="241"/>
      <c r="H735" s="243" t="s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0" t="s">
        <v>154</v>
      </c>
      <c r="AU735" s="250" t="s">
        <v>146</v>
      </c>
      <c r="AV735" s="13" t="s">
        <v>81</v>
      </c>
      <c r="AW735" s="13" t="s">
        <v>30</v>
      </c>
      <c r="AX735" s="13" t="s">
        <v>73</v>
      </c>
      <c r="AY735" s="250" t="s">
        <v>137</v>
      </c>
    </row>
    <row r="736" s="14" customFormat="1">
      <c r="A736" s="14"/>
      <c r="B736" s="251"/>
      <c r="C736" s="252"/>
      <c r="D736" s="242" t="s">
        <v>154</v>
      </c>
      <c r="E736" s="253" t="s">
        <v>1</v>
      </c>
      <c r="F736" s="254" t="s">
        <v>81</v>
      </c>
      <c r="G736" s="252"/>
      <c r="H736" s="255">
        <v>1</v>
      </c>
      <c r="I736" s="256"/>
      <c r="J736" s="252"/>
      <c r="K736" s="252"/>
      <c r="L736" s="257"/>
      <c r="M736" s="258"/>
      <c r="N736" s="259"/>
      <c r="O736" s="259"/>
      <c r="P736" s="259"/>
      <c r="Q736" s="259"/>
      <c r="R736" s="259"/>
      <c r="S736" s="259"/>
      <c r="T736" s="260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1" t="s">
        <v>154</v>
      </c>
      <c r="AU736" s="261" t="s">
        <v>146</v>
      </c>
      <c r="AV736" s="14" t="s">
        <v>146</v>
      </c>
      <c r="AW736" s="14" t="s">
        <v>30</v>
      </c>
      <c r="AX736" s="14" t="s">
        <v>73</v>
      </c>
      <c r="AY736" s="261" t="s">
        <v>137</v>
      </c>
    </row>
    <row r="737" s="15" customFormat="1">
      <c r="A737" s="15"/>
      <c r="B737" s="262"/>
      <c r="C737" s="263"/>
      <c r="D737" s="242" t="s">
        <v>154</v>
      </c>
      <c r="E737" s="264" t="s">
        <v>1</v>
      </c>
      <c r="F737" s="265" t="s">
        <v>157</v>
      </c>
      <c r="G737" s="263"/>
      <c r="H737" s="266">
        <v>1</v>
      </c>
      <c r="I737" s="267"/>
      <c r="J737" s="263"/>
      <c r="K737" s="263"/>
      <c r="L737" s="268"/>
      <c r="M737" s="269"/>
      <c r="N737" s="270"/>
      <c r="O737" s="270"/>
      <c r="P737" s="270"/>
      <c r="Q737" s="270"/>
      <c r="R737" s="270"/>
      <c r="S737" s="270"/>
      <c r="T737" s="271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2" t="s">
        <v>154</v>
      </c>
      <c r="AU737" s="272" t="s">
        <v>146</v>
      </c>
      <c r="AV737" s="15" t="s">
        <v>145</v>
      </c>
      <c r="AW737" s="15" t="s">
        <v>30</v>
      </c>
      <c r="AX737" s="15" t="s">
        <v>81</v>
      </c>
      <c r="AY737" s="272" t="s">
        <v>137</v>
      </c>
    </row>
    <row r="738" s="2" customFormat="1" ht="24.15" customHeight="1">
      <c r="A738" s="38"/>
      <c r="B738" s="39"/>
      <c r="C738" s="229" t="s">
        <v>912</v>
      </c>
      <c r="D738" s="229" t="s">
        <v>149</v>
      </c>
      <c r="E738" s="230" t="s">
        <v>913</v>
      </c>
      <c r="F738" s="231" t="s">
        <v>914</v>
      </c>
      <c r="G738" s="232" t="s">
        <v>160</v>
      </c>
      <c r="H738" s="233">
        <v>1</v>
      </c>
      <c r="I738" s="234"/>
      <c r="J738" s="235">
        <f>ROUND(I738*H738,2)</f>
        <v>0</v>
      </c>
      <c r="K738" s="236"/>
      <c r="L738" s="237"/>
      <c r="M738" s="238" t="s">
        <v>1</v>
      </c>
      <c r="N738" s="239" t="s">
        <v>39</v>
      </c>
      <c r="O738" s="91"/>
      <c r="P738" s="225">
        <f>O738*H738</f>
        <v>0</v>
      </c>
      <c r="Q738" s="225">
        <v>0.00014999999999999999</v>
      </c>
      <c r="R738" s="225">
        <f>Q738*H738</f>
        <v>0.00014999999999999999</v>
      </c>
      <c r="S738" s="225">
        <v>0</v>
      </c>
      <c r="T738" s="226">
        <f>S738*H738</f>
        <v>0</v>
      </c>
      <c r="U738" s="38"/>
      <c r="V738" s="38"/>
      <c r="W738" s="38"/>
      <c r="X738" s="38"/>
      <c r="Y738" s="38"/>
      <c r="Z738" s="38"/>
      <c r="AA738" s="38"/>
      <c r="AB738" s="38"/>
      <c r="AC738" s="38"/>
      <c r="AD738" s="38"/>
      <c r="AE738" s="38"/>
      <c r="AR738" s="227" t="s">
        <v>297</v>
      </c>
      <c r="AT738" s="227" t="s">
        <v>149</v>
      </c>
      <c r="AU738" s="227" t="s">
        <v>146</v>
      </c>
      <c r="AY738" s="17" t="s">
        <v>137</v>
      </c>
      <c r="BE738" s="228">
        <f>IF(N738="základní",J738,0)</f>
        <v>0</v>
      </c>
      <c r="BF738" s="228">
        <f>IF(N738="snížená",J738,0)</f>
        <v>0</v>
      </c>
      <c r="BG738" s="228">
        <f>IF(N738="zákl. přenesená",J738,0)</f>
        <v>0</v>
      </c>
      <c r="BH738" s="228">
        <f>IF(N738="sníž. přenesená",J738,0)</f>
        <v>0</v>
      </c>
      <c r="BI738" s="228">
        <f>IF(N738="nulová",J738,0)</f>
        <v>0</v>
      </c>
      <c r="BJ738" s="17" t="s">
        <v>146</v>
      </c>
      <c r="BK738" s="228">
        <f>ROUND(I738*H738,2)</f>
        <v>0</v>
      </c>
      <c r="BL738" s="17" t="s">
        <v>474</v>
      </c>
      <c r="BM738" s="227" t="s">
        <v>915</v>
      </c>
    </row>
    <row r="739" s="2" customFormat="1" ht="16.5" customHeight="1">
      <c r="A739" s="38"/>
      <c r="B739" s="39"/>
      <c r="C739" s="215" t="s">
        <v>916</v>
      </c>
      <c r="D739" s="215" t="s">
        <v>141</v>
      </c>
      <c r="E739" s="216" t="s">
        <v>917</v>
      </c>
      <c r="F739" s="217" t="s">
        <v>918</v>
      </c>
      <c r="G739" s="218" t="s">
        <v>160</v>
      </c>
      <c r="H739" s="219">
        <v>3</v>
      </c>
      <c r="I739" s="220"/>
      <c r="J739" s="221">
        <f>ROUND(I739*H739,2)</f>
        <v>0</v>
      </c>
      <c r="K739" s="222"/>
      <c r="L739" s="44"/>
      <c r="M739" s="223" t="s">
        <v>1</v>
      </c>
      <c r="N739" s="224" t="s">
        <v>39</v>
      </c>
      <c r="O739" s="91"/>
      <c r="P739" s="225">
        <f>O739*H739</f>
        <v>0</v>
      </c>
      <c r="Q739" s="225">
        <v>0</v>
      </c>
      <c r="R739" s="225">
        <f>Q739*H739</f>
        <v>0</v>
      </c>
      <c r="S739" s="225">
        <v>0.00122</v>
      </c>
      <c r="T739" s="226">
        <f>S739*H739</f>
        <v>0.0036600000000000001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27" t="s">
        <v>474</v>
      </c>
      <c r="AT739" s="227" t="s">
        <v>141</v>
      </c>
      <c r="AU739" s="227" t="s">
        <v>146</v>
      </c>
      <c r="AY739" s="17" t="s">
        <v>137</v>
      </c>
      <c r="BE739" s="228">
        <f>IF(N739="základní",J739,0)</f>
        <v>0</v>
      </c>
      <c r="BF739" s="228">
        <f>IF(N739="snížená",J739,0)</f>
        <v>0</v>
      </c>
      <c r="BG739" s="228">
        <f>IF(N739="zákl. přenesená",J739,0)</f>
        <v>0</v>
      </c>
      <c r="BH739" s="228">
        <f>IF(N739="sníž. přenesená",J739,0)</f>
        <v>0</v>
      </c>
      <c r="BI739" s="228">
        <f>IF(N739="nulová",J739,0)</f>
        <v>0</v>
      </c>
      <c r="BJ739" s="17" t="s">
        <v>146</v>
      </c>
      <c r="BK739" s="228">
        <f>ROUND(I739*H739,2)</f>
        <v>0</v>
      </c>
      <c r="BL739" s="17" t="s">
        <v>474</v>
      </c>
      <c r="BM739" s="227" t="s">
        <v>919</v>
      </c>
    </row>
    <row r="740" s="13" customFormat="1">
      <c r="A740" s="13"/>
      <c r="B740" s="240"/>
      <c r="C740" s="241"/>
      <c r="D740" s="242" t="s">
        <v>154</v>
      </c>
      <c r="E740" s="243" t="s">
        <v>1</v>
      </c>
      <c r="F740" s="244" t="s">
        <v>920</v>
      </c>
      <c r="G740" s="241"/>
      <c r="H740" s="243" t="s">
        <v>1</v>
      </c>
      <c r="I740" s="245"/>
      <c r="J740" s="241"/>
      <c r="K740" s="241"/>
      <c r="L740" s="246"/>
      <c r="M740" s="247"/>
      <c r="N740" s="248"/>
      <c r="O740" s="248"/>
      <c r="P740" s="248"/>
      <c r="Q740" s="248"/>
      <c r="R740" s="248"/>
      <c r="S740" s="248"/>
      <c r="T740" s="249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0" t="s">
        <v>154</v>
      </c>
      <c r="AU740" s="250" t="s">
        <v>146</v>
      </c>
      <c r="AV740" s="13" t="s">
        <v>81</v>
      </c>
      <c r="AW740" s="13" t="s">
        <v>30</v>
      </c>
      <c r="AX740" s="13" t="s">
        <v>73</v>
      </c>
      <c r="AY740" s="250" t="s">
        <v>137</v>
      </c>
    </row>
    <row r="741" s="14" customFormat="1">
      <c r="A741" s="14"/>
      <c r="B741" s="251"/>
      <c r="C741" s="252"/>
      <c r="D741" s="242" t="s">
        <v>154</v>
      </c>
      <c r="E741" s="253" t="s">
        <v>1</v>
      </c>
      <c r="F741" s="254" t="s">
        <v>570</v>
      </c>
      <c r="G741" s="252"/>
      <c r="H741" s="255">
        <v>3</v>
      </c>
      <c r="I741" s="256"/>
      <c r="J741" s="252"/>
      <c r="K741" s="252"/>
      <c r="L741" s="257"/>
      <c r="M741" s="258"/>
      <c r="N741" s="259"/>
      <c r="O741" s="259"/>
      <c r="P741" s="259"/>
      <c r="Q741" s="259"/>
      <c r="R741" s="259"/>
      <c r="S741" s="259"/>
      <c r="T741" s="260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1" t="s">
        <v>154</v>
      </c>
      <c r="AU741" s="261" t="s">
        <v>146</v>
      </c>
      <c r="AV741" s="14" t="s">
        <v>146</v>
      </c>
      <c r="AW741" s="14" t="s">
        <v>30</v>
      </c>
      <c r="AX741" s="14" t="s">
        <v>81</v>
      </c>
      <c r="AY741" s="261" t="s">
        <v>137</v>
      </c>
    </row>
    <row r="742" s="2" customFormat="1" ht="21.75" customHeight="1">
      <c r="A742" s="38"/>
      <c r="B742" s="39"/>
      <c r="C742" s="215" t="s">
        <v>921</v>
      </c>
      <c r="D742" s="215" t="s">
        <v>141</v>
      </c>
      <c r="E742" s="216" t="s">
        <v>922</v>
      </c>
      <c r="F742" s="217" t="s">
        <v>923</v>
      </c>
      <c r="G742" s="218" t="s">
        <v>160</v>
      </c>
      <c r="H742" s="219">
        <v>1</v>
      </c>
      <c r="I742" s="220"/>
      <c r="J742" s="221">
        <f>ROUND(I742*H742,2)</f>
        <v>0</v>
      </c>
      <c r="K742" s="222"/>
      <c r="L742" s="44"/>
      <c r="M742" s="223" t="s">
        <v>1</v>
      </c>
      <c r="N742" s="224" t="s">
        <v>39</v>
      </c>
      <c r="O742" s="91"/>
      <c r="P742" s="225">
        <f>O742*H742</f>
        <v>0</v>
      </c>
      <c r="Q742" s="225">
        <v>0.00014999999999999999</v>
      </c>
      <c r="R742" s="225">
        <f>Q742*H742</f>
        <v>0.00014999999999999999</v>
      </c>
      <c r="S742" s="225">
        <v>0</v>
      </c>
      <c r="T742" s="226">
        <f>S742*H742</f>
        <v>0</v>
      </c>
      <c r="U742" s="38"/>
      <c r="V742" s="38"/>
      <c r="W742" s="38"/>
      <c r="X742" s="38"/>
      <c r="Y742" s="38"/>
      <c r="Z742" s="38"/>
      <c r="AA742" s="38"/>
      <c r="AB742" s="38"/>
      <c r="AC742" s="38"/>
      <c r="AD742" s="38"/>
      <c r="AE742" s="38"/>
      <c r="AR742" s="227" t="s">
        <v>474</v>
      </c>
      <c r="AT742" s="227" t="s">
        <v>141</v>
      </c>
      <c r="AU742" s="227" t="s">
        <v>146</v>
      </c>
      <c r="AY742" s="17" t="s">
        <v>137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17" t="s">
        <v>146</v>
      </c>
      <c r="BK742" s="228">
        <f>ROUND(I742*H742,2)</f>
        <v>0</v>
      </c>
      <c r="BL742" s="17" t="s">
        <v>474</v>
      </c>
      <c r="BM742" s="227" t="s">
        <v>924</v>
      </c>
    </row>
    <row r="743" s="13" customFormat="1">
      <c r="A743" s="13"/>
      <c r="B743" s="240"/>
      <c r="C743" s="241"/>
      <c r="D743" s="242" t="s">
        <v>154</v>
      </c>
      <c r="E743" s="243" t="s">
        <v>1</v>
      </c>
      <c r="F743" s="244" t="s">
        <v>516</v>
      </c>
      <c r="G743" s="241"/>
      <c r="H743" s="243" t="s">
        <v>1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0" t="s">
        <v>154</v>
      </c>
      <c r="AU743" s="250" t="s">
        <v>146</v>
      </c>
      <c r="AV743" s="13" t="s">
        <v>81</v>
      </c>
      <c r="AW743" s="13" t="s">
        <v>30</v>
      </c>
      <c r="AX743" s="13" t="s">
        <v>73</v>
      </c>
      <c r="AY743" s="250" t="s">
        <v>137</v>
      </c>
    </row>
    <row r="744" s="14" customFormat="1">
      <c r="A744" s="14"/>
      <c r="B744" s="251"/>
      <c r="C744" s="252"/>
      <c r="D744" s="242" t="s">
        <v>154</v>
      </c>
      <c r="E744" s="253" t="s">
        <v>1</v>
      </c>
      <c r="F744" s="254" t="s">
        <v>81</v>
      </c>
      <c r="G744" s="252"/>
      <c r="H744" s="255">
        <v>1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1" t="s">
        <v>154</v>
      </c>
      <c r="AU744" s="261" t="s">
        <v>146</v>
      </c>
      <c r="AV744" s="14" t="s">
        <v>146</v>
      </c>
      <c r="AW744" s="14" t="s">
        <v>30</v>
      </c>
      <c r="AX744" s="14" t="s">
        <v>81</v>
      </c>
      <c r="AY744" s="261" t="s">
        <v>137</v>
      </c>
    </row>
    <row r="745" s="2" customFormat="1" ht="16.5" customHeight="1">
      <c r="A745" s="38"/>
      <c r="B745" s="39"/>
      <c r="C745" s="229" t="s">
        <v>925</v>
      </c>
      <c r="D745" s="229" t="s">
        <v>149</v>
      </c>
      <c r="E745" s="230" t="s">
        <v>926</v>
      </c>
      <c r="F745" s="231" t="s">
        <v>927</v>
      </c>
      <c r="G745" s="232" t="s">
        <v>160</v>
      </c>
      <c r="H745" s="233">
        <v>1</v>
      </c>
      <c r="I745" s="234"/>
      <c r="J745" s="235">
        <f>ROUND(I745*H745,2)</f>
        <v>0</v>
      </c>
      <c r="K745" s="236"/>
      <c r="L745" s="237"/>
      <c r="M745" s="238" t="s">
        <v>1</v>
      </c>
      <c r="N745" s="239" t="s">
        <v>39</v>
      </c>
      <c r="O745" s="91"/>
      <c r="P745" s="225">
        <f>O745*H745</f>
        <v>0</v>
      </c>
      <c r="Q745" s="225">
        <v>0.0012800000000000001</v>
      </c>
      <c r="R745" s="225">
        <f>Q745*H745</f>
        <v>0.0012800000000000001</v>
      </c>
      <c r="S745" s="225">
        <v>0</v>
      </c>
      <c r="T745" s="226">
        <f>S745*H745</f>
        <v>0</v>
      </c>
      <c r="U745" s="38"/>
      <c r="V745" s="38"/>
      <c r="W745" s="38"/>
      <c r="X745" s="38"/>
      <c r="Y745" s="38"/>
      <c r="Z745" s="38"/>
      <c r="AA745" s="38"/>
      <c r="AB745" s="38"/>
      <c r="AC745" s="38"/>
      <c r="AD745" s="38"/>
      <c r="AE745" s="38"/>
      <c r="AR745" s="227" t="s">
        <v>152</v>
      </c>
      <c r="AT745" s="227" t="s">
        <v>149</v>
      </c>
      <c r="AU745" s="227" t="s">
        <v>146</v>
      </c>
      <c r="AY745" s="17" t="s">
        <v>137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17" t="s">
        <v>146</v>
      </c>
      <c r="BK745" s="228">
        <f>ROUND(I745*H745,2)</f>
        <v>0</v>
      </c>
      <c r="BL745" s="17" t="s">
        <v>145</v>
      </c>
      <c r="BM745" s="227" t="s">
        <v>928</v>
      </c>
    </row>
    <row r="746" s="2" customFormat="1" ht="24.15" customHeight="1">
      <c r="A746" s="38"/>
      <c r="B746" s="39"/>
      <c r="C746" s="215" t="s">
        <v>929</v>
      </c>
      <c r="D746" s="215" t="s">
        <v>141</v>
      </c>
      <c r="E746" s="216" t="s">
        <v>930</v>
      </c>
      <c r="F746" s="217" t="s">
        <v>931</v>
      </c>
      <c r="G746" s="218" t="s">
        <v>144</v>
      </c>
      <c r="H746" s="219">
        <v>0.121</v>
      </c>
      <c r="I746" s="220"/>
      <c r="J746" s="221">
        <f>ROUND(I746*H746,2)</f>
        <v>0</v>
      </c>
      <c r="K746" s="222"/>
      <c r="L746" s="44"/>
      <c r="M746" s="223" t="s">
        <v>1</v>
      </c>
      <c r="N746" s="224" t="s">
        <v>39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474</v>
      </c>
      <c r="AT746" s="227" t="s">
        <v>141</v>
      </c>
      <c r="AU746" s="227" t="s">
        <v>146</v>
      </c>
      <c r="AY746" s="17" t="s">
        <v>137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146</v>
      </c>
      <c r="BK746" s="228">
        <f>ROUND(I746*H746,2)</f>
        <v>0</v>
      </c>
      <c r="BL746" s="17" t="s">
        <v>474</v>
      </c>
      <c r="BM746" s="227" t="s">
        <v>932</v>
      </c>
    </row>
    <row r="747" s="2" customFormat="1" ht="33" customHeight="1">
      <c r="A747" s="38"/>
      <c r="B747" s="39"/>
      <c r="C747" s="215" t="s">
        <v>933</v>
      </c>
      <c r="D747" s="215" t="s">
        <v>141</v>
      </c>
      <c r="E747" s="216" t="s">
        <v>934</v>
      </c>
      <c r="F747" s="217" t="s">
        <v>935</v>
      </c>
      <c r="G747" s="218" t="s">
        <v>144</v>
      </c>
      <c r="H747" s="219">
        <v>0.24199999999999999</v>
      </c>
      <c r="I747" s="220"/>
      <c r="J747" s="221">
        <f>ROUND(I747*H747,2)</f>
        <v>0</v>
      </c>
      <c r="K747" s="222"/>
      <c r="L747" s="44"/>
      <c r="M747" s="223" t="s">
        <v>1</v>
      </c>
      <c r="N747" s="224" t="s">
        <v>39</v>
      </c>
      <c r="O747" s="91"/>
      <c r="P747" s="225">
        <f>O747*H747</f>
        <v>0</v>
      </c>
      <c r="Q747" s="225">
        <v>0</v>
      </c>
      <c r="R747" s="225">
        <f>Q747*H747</f>
        <v>0</v>
      </c>
      <c r="S747" s="225">
        <v>0</v>
      </c>
      <c r="T747" s="226">
        <f>S747*H747</f>
        <v>0</v>
      </c>
      <c r="U747" s="38"/>
      <c r="V747" s="38"/>
      <c r="W747" s="38"/>
      <c r="X747" s="38"/>
      <c r="Y747" s="38"/>
      <c r="Z747" s="38"/>
      <c r="AA747" s="38"/>
      <c r="AB747" s="38"/>
      <c r="AC747" s="38"/>
      <c r="AD747" s="38"/>
      <c r="AE747" s="38"/>
      <c r="AR747" s="227" t="s">
        <v>474</v>
      </c>
      <c r="AT747" s="227" t="s">
        <v>141</v>
      </c>
      <c r="AU747" s="227" t="s">
        <v>146</v>
      </c>
      <c r="AY747" s="17" t="s">
        <v>137</v>
      </c>
      <c r="BE747" s="228">
        <f>IF(N747="základní",J747,0)</f>
        <v>0</v>
      </c>
      <c r="BF747" s="228">
        <f>IF(N747="snížená",J747,0)</f>
        <v>0</v>
      </c>
      <c r="BG747" s="228">
        <f>IF(N747="zákl. přenesená",J747,0)</f>
        <v>0</v>
      </c>
      <c r="BH747" s="228">
        <f>IF(N747="sníž. přenesená",J747,0)</f>
        <v>0</v>
      </c>
      <c r="BI747" s="228">
        <f>IF(N747="nulová",J747,0)</f>
        <v>0</v>
      </c>
      <c r="BJ747" s="17" t="s">
        <v>146</v>
      </c>
      <c r="BK747" s="228">
        <f>ROUND(I747*H747,2)</f>
        <v>0</v>
      </c>
      <c r="BL747" s="17" t="s">
        <v>474</v>
      </c>
      <c r="BM747" s="227" t="s">
        <v>936</v>
      </c>
    </row>
    <row r="748" s="14" customFormat="1">
      <c r="A748" s="14"/>
      <c r="B748" s="251"/>
      <c r="C748" s="252"/>
      <c r="D748" s="242" t="s">
        <v>154</v>
      </c>
      <c r="E748" s="252"/>
      <c r="F748" s="254" t="s">
        <v>937</v>
      </c>
      <c r="G748" s="252"/>
      <c r="H748" s="255">
        <v>0.24199999999999999</v>
      </c>
      <c r="I748" s="256"/>
      <c r="J748" s="252"/>
      <c r="K748" s="252"/>
      <c r="L748" s="257"/>
      <c r="M748" s="258"/>
      <c r="N748" s="259"/>
      <c r="O748" s="259"/>
      <c r="P748" s="259"/>
      <c r="Q748" s="259"/>
      <c r="R748" s="259"/>
      <c r="S748" s="259"/>
      <c r="T748" s="260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1" t="s">
        <v>154</v>
      </c>
      <c r="AU748" s="261" t="s">
        <v>146</v>
      </c>
      <c r="AV748" s="14" t="s">
        <v>146</v>
      </c>
      <c r="AW748" s="14" t="s">
        <v>4</v>
      </c>
      <c r="AX748" s="14" t="s">
        <v>81</v>
      </c>
      <c r="AY748" s="261" t="s">
        <v>137</v>
      </c>
    </row>
    <row r="749" s="12" customFormat="1" ht="22.8" customHeight="1">
      <c r="A749" s="12"/>
      <c r="B749" s="199"/>
      <c r="C749" s="200"/>
      <c r="D749" s="201" t="s">
        <v>72</v>
      </c>
      <c r="E749" s="213" t="s">
        <v>938</v>
      </c>
      <c r="F749" s="213" t="s">
        <v>939</v>
      </c>
      <c r="G749" s="200"/>
      <c r="H749" s="200"/>
      <c r="I749" s="203"/>
      <c r="J749" s="214">
        <f>BK749</f>
        <v>0</v>
      </c>
      <c r="K749" s="200"/>
      <c r="L749" s="205"/>
      <c r="M749" s="206"/>
      <c r="N749" s="207"/>
      <c r="O749" s="207"/>
      <c r="P749" s="208">
        <f>SUM(P750:P764)</f>
        <v>0</v>
      </c>
      <c r="Q749" s="207"/>
      <c r="R749" s="208">
        <f>SUM(R750:R764)</f>
        <v>0.0012200000000000002</v>
      </c>
      <c r="S749" s="207"/>
      <c r="T749" s="209">
        <f>SUM(T750:T764)</f>
        <v>0.0025400000000000002</v>
      </c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R749" s="210" t="s">
        <v>146</v>
      </c>
      <c r="AT749" s="211" t="s">
        <v>72</v>
      </c>
      <c r="AU749" s="211" t="s">
        <v>81</v>
      </c>
      <c r="AY749" s="210" t="s">
        <v>137</v>
      </c>
      <c r="BK749" s="212">
        <f>SUM(BK750:BK764)</f>
        <v>0</v>
      </c>
    </row>
    <row r="750" s="2" customFormat="1" ht="16.5" customHeight="1">
      <c r="A750" s="38"/>
      <c r="B750" s="39"/>
      <c r="C750" s="215" t="s">
        <v>940</v>
      </c>
      <c r="D750" s="215" t="s">
        <v>141</v>
      </c>
      <c r="E750" s="216" t="s">
        <v>941</v>
      </c>
      <c r="F750" s="217" t="s">
        <v>942</v>
      </c>
      <c r="G750" s="218" t="s">
        <v>243</v>
      </c>
      <c r="H750" s="219">
        <v>1</v>
      </c>
      <c r="I750" s="220"/>
      <c r="J750" s="221">
        <f>ROUND(I750*H750,2)</f>
        <v>0</v>
      </c>
      <c r="K750" s="222"/>
      <c r="L750" s="44"/>
      <c r="M750" s="223" t="s">
        <v>1</v>
      </c>
      <c r="N750" s="224" t="s">
        <v>39</v>
      </c>
      <c r="O750" s="91"/>
      <c r="P750" s="225">
        <f>O750*H750</f>
        <v>0</v>
      </c>
      <c r="Q750" s="225">
        <v>4.0000000000000003E-05</v>
      </c>
      <c r="R750" s="225">
        <f>Q750*H750</f>
        <v>4.0000000000000003E-05</v>
      </c>
      <c r="S750" s="225">
        <v>0.0025400000000000002</v>
      </c>
      <c r="T750" s="226">
        <f>S750*H750</f>
        <v>0.0025400000000000002</v>
      </c>
      <c r="U750" s="38"/>
      <c r="V750" s="38"/>
      <c r="W750" s="38"/>
      <c r="X750" s="38"/>
      <c r="Y750" s="38"/>
      <c r="Z750" s="38"/>
      <c r="AA750" s="38"/>
      <c r="AB750" s="38"/>
      <c r="AC750" s="38"/>
      <c r="AD750" s="38"/>
      <c r="AE750" s="38"/>
      <c r="AR750" s="227" t="s">
        <v>474</v>
      </c>
      <c r="AT750" s="227" t="s">
        <v>141</v>
      </c>
      <c r="AU750" s="227" t="s">
        <v>146</v>
      </c>
      <c r="AY750" s="17" t="s">
        <v>137</v>
      </c>
      <c r="BE750" s="228">
        <f>IF(N750="základní",J750,0)</f>
        <v>0</v>
      </c>
      <c r="BF750" s="228">
        <f>IF(N750="snížená",J750,0)</f>
        <v>0</v>
      </c>
      <c r="BG750" s="228">
        <f>IF(N750="zákl. přenesená",J750,0)</f>
        <v>0</v>
      </c>
      <c r="BH750" s="228">
        <f>IF(N750="sníž. přenesená",J750,0)</f>
        <v>0</v>
      </c>
      <c r="BI750" s="228">
        <f>IF(N750="nulová",J750,0)</f>
        <v>0</v>
      </c>
      <c r="BJ750" s="17" t="s">
        <v>146</v>
      </c>
      <c r="BK750" s="228">
        <f>ROUND(I750*H750,2)</f>
        <v>0</v>
      </c>
      <c r="BL750" s="17" t="s">
        <v>474</v>
      </c>
      <c r="BM750" s="227" t="s">
        <v>943</v>
      </c>
    </row>
    <row r="751" s="13" customFormat="1">
      <c r="A751" s="13"/>
      <c r="B751" s="240"/>
      <c r="C751" s="241"/>
      <c r="D751" s="242" t="s">
        <v>154</v>
      </c>
      <c r="E751" s="243" t="s">
        <v>1</v>
      </c>
      <c r="F751" s="244" t="s">
        <v>383</v>
      </c>
      <c r="G751" s="241"/>
      <c r="H751" s="243" t="s">
        <v>1</v>
      </c>
      <c r="I751" s="245"/>
      <c r="J751" s="241"/>
      <c r="K751" s="241"/>
      <c r="L751" s="246"/>
      <c r="M751" s="247"/>
      <c r="N751" s="248"/>
      <c r="O751" s="248"/>
      <c r="P751" s="248"/>
      <c r="Q751" s="248"/>
      <c r="R751" s="248"/>
      <c r="S751" s="248"/>
      <c r="T751" s="249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0" t="s">
        <v>154</v>
      </c>
      <c r="AU751" s="250" t="s">
        <v>146</v>
      </c>
      <c r="AV751" s="13" t="s">
        <v>81</v>
      </c>
      <c r="AW751" s="13" t="s">
        <v>30</v>
      </c>
      <c r="AX751" s="13" t="s">
        <v>73</v>
      </c>
      <c r="AY751" s="250" t="s">
        <v>137</v>
      </c>
    </row>
    <row r="752" s="14" customFormat="1">
      <c r="A752" s="14"/>
      <c r="B752" s="251"/>
      <c r="C752" s="252"/>
      <c r="D752" s="242" t="s">
        <v>154</v>
      </c>
      <c r="E752" s="253" t="s">
        <v>1</v>
      </c>
      <c r="F752" s="254" t="s">
        <v>81</v>
      </c>
      <c r="G752" s="252"/>
      <c r="H752" s="255">
        <v>1</v>
      </c>
      <c r="I752" s="256"/>
      <c r="J752" s="252"/>
      <c r="K752" s="252"/>
      <c r="L752" s="257"/>
      <c r="M752" s="258"/>
      <c r="N752" s="259"/>
      <c r="O752" s="259"/>
      <c r="P752" s="259"/>
      <c r="Q752" s="259"/>
      <c r="R752" s="259"/>
      <c r="S752" s="259"/>
      <c r="T752" s="260"/>
      <c r="U752" s="14"/>
      <c r="V752" s="14"/>
      <c r="W752" s="14"/>
      <c r="X752" s="14"/>
      <c r="Y752" s="14"/>
      <c r="Z752" s="14"/>
      <c r="AA752" s="14"/>
      <c r="AB752" s="14"/>
      <c r="AC752" s="14"/>
      <c r="AD752" s="14"/>
      <c r="AE752" s="14"/>
      <c r="AT752" s="261" t="s">
        <v>154</v>
      </c>
      <c r="AU752" s="261" t="s">
        <v>146</v>
      </c>
      <c r="AV752" s="14" t="s">
        <v>146</v>
      </c>
      <c r="AW752" s="14" t="s">
        <v>30</v>
      </c>
      <c r="AX752" s="14" t="s">
        <v>81</v>
      </c>
      <c r="AY752" s="261" t="s">
        <v>137</v>
      </c>
    </row>
    <row r="753" s="2" customFormat="1" ht="24.15" customHeight="1">
      <c r="A753" s="38"/>
      <c r="B753" s="39"/>
      <c r="C753" s="215" t="s">
        <v>944</v>
      </c>
      <c r="D753" s="215" t="s">
        <v>141</v>
      </c>
      <c r="E753" s="216" t="s">
        <v>945</v>
      </c>
      <c r="F753" s="217" t="s">
        <v>946</v>
      </c>
      <c r="G753" s="218" t="s">
        <v>243</v>
      </c>
      <c r="H753" s="219">
        <v>2</v>
      </c>
      <c r="I753" s="220"/>
      <c r="J753" s="221">
        <f>ROUND(I753*H753,2)</f>
        <v>0</v>
      </c>
      <c r="K753" s="222"/>
      <c r="L753" s="44"/>
      <c r="M753" s="223" t="s">
        <v>1</v>
      </c>
      <c r="N753" s="224" t="s">
        <v>39</v>
      </c>
      <c r="O753" s="91"/>
      <c r="P753" s="225">
        <f>O753*H753</f>
        <v>0</v>
      </c>
      <c r="Q753" s="225">
        <v>0.00046000000000000001</v>
      </c>
      <c r="R753" s="225">
        <f>Q753*H753</f>
        <v>0.00092000000000000003</v>
      </c>
      <c r="S753" s="225">
        <v>0</v>
      </c>
      <c r="T753" s="226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27" t="s">
        <v>474</v>
      </c>
      <c r="AT753" s="227" t="s">
        <v>141</v>
      </c>
      <c r="AU753" s="227" t="s">
        <v>146</v>
      </c>
      <c r="AY753" s="17" t="s">
        <v>137</v>
      </c>
      <c r="BE753" s="228">
        <f>IF(N753="základní",J753,0)</f>
        <v>0</v>
      </c>
      <c r="BF753" s="228">
        <f>IF(N753="snížená",J753,0)</f>
        <v>0</v>
      </c>
      <c r="BG753" s="228">
        <f>IF(N753="zákl. přenesená",J753,0)</f>
        <v>0</v>
      </c>
      <c r="BH753" s="228">
        <f>IF(N753="sníž. přenesená",J753,0)</f>
        <v>0</v>
      </c>
      <c r="BI753" s="228">
        <f>IF(N753="nulová",J753,0)</f>
        <v>0</v>
      </c>
      <c r="BJ753" s="17" t="s">
        <v>146</v>
      </c>
      <c r="BK753" s="228">
        <f>ROUND(I753*H753,2)</f>
        <v>0</v>
      </c>
      <c r="BL753" s="17" t="s">
        <v>474</v>
      </c>
      <c r="BM753" s="227" t="s">
        <v>947</v>
      </c>
    </row>
    <row r="754" s="13" customFormat="1">
      <c r="A754" s="13"/>
      <c r="B754" s="240"/>
      <c r="C754" s="241"/>
      <c r="D754" s="242" t="s">
        <v>154</v>
      </c>
      <c r="E754" s="243" t="s">
        <v>1</v>
      </c>
      <c r="F754" s="244" t="s">
        <v>948</v>
      </c>
      <c r="G754" s="241"/>
      <c r="H754" s="243" t="s">
        <v>1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50" t="s">
        <v>154</v>
      </c>
      <c r="AU754" s="250" t="s">
        <v>146</v>
      </c>
      <c r="AV754" s="13" t="s">
        <v>81</v>
      </c>
      <c r="AW754" s="13" t="s">
        <v>30</v>
      </c>
      <c r="AX754" s="13" t="s">
        <v>73</v>
      </c>
      <c r="AY754" s="250" t="s">
        <v>137</v>
      </c>
    </row>
    <row r="755" s="14" customFormat="1">
      <c r="A755" s="14"/>
      <c r="B755" s="251"/>
      <c r="C755" s="252"/>
      <c r="D755" s="242" t="s">
        <v>154</v>
      </c>
      <c r="E755" s="253" t="s">
        <v>1</v>
      </c>
      <c r="F755" s="254" t="s">
        <v>146</v>
      </c>
      <c r="G755" s="252"/>
      <c r="H755" s="255">
        <v>2</v>
      </c>
      <c r="I755" s="256"/>
      <c r="J755" s="252"/>
      <c r="K755" s="252"/>
      <c r="L755" s="257"/>
      <c r="M755" s="258"/>
      <c r="N755" s="259"/>
      <c r="O755" s="259"/>
      <c r="P755" s="259"/>
      <c r="Q755" s="259"/>
      <c r="R755" s="259"/>
      <c r="S755" s="259"/>
      <c r="T755" s="260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1" t="s">
        <v>154</v>
      </c>
      <c r="AU755" s="261" t="s">
        <v>146</v>
      </c>
      <c r="AV755" s="14" t="s">
        <v>146</v>
      </c>
      <c r="AW755" s="14" t="s">
        <v>30</v>
      </c>
      <c r="AX755" s="14" t="s">
        <v>81</v>
      </c>
      <c r="AY755" s="261" t="s">
        <v>137</v>
      </c>
    </row>
    <row r="756" s="2" customFormat="1" ht="16.5" customHeight="1">
      <c r="A756" s="38"/>
      <c r="B756" s="39"/>
      <c r="C756" s="215" t="s">
        <v>949</v>
      </c>
      <c r="D756" s="215" t="s">
        <v>141</v>
      </c>
      <c r="E756" s="216" t="s">
        <v>950</v>
      </c>
      <c r="F756" s="217" t="s">
        <v>951</v>
      </c>
      <c r="G756" s="218" t="s">
        <v>243</v>
      </c>
      <c r="H756" s="219">
        <v>2</v>
      </c>
      <c r="I756" s="220"/>
      <c r="J756" s="221">
        <f>ROUND(I756*H756,2)</f>
        <v>0</v>
      </c>
      <c r="K756" s="222"/>
      <c r="L756" s="44"/>
      <c r="M756" s="223" t="s">
        <v>1</v>
      </c>
      <c r="N756" s="224" t="s">
        <v>39</v>
      </c>
      <c r="O756" s="91"/>
      <c r="P756" s="225">
        <f>O756*H756</f>
        <v>0</v>
      </c>
      <c r="Q756" s="225">
        <v>0</v>
      </c>
      <c r="R756" s="225">
        <f>Q756*H756</f>
        <v>0</v>
      </c>
      <c r="S756" s="225">
        <v>0</v>
      </c>
      <c r="T756" s="226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27" t="s">
        <v>474</v>
      </c>
      <c r="AT756" s="227" t="s">
        <v>141</v>
      </c>
      <c r="AU756" s="227" t="s">
        <v>146</v>
      </c>
      <c r="AY756" s="17" t="s">
        <v>137</v>
      </c>
      <c r="BE756" s="228">
        <f>IF(N756="základní",J756,0)</f>
        <v>0</v>
      </c>
      <c r="BF756" s="228">
        <f>IF(N756="snížená",J756,0)</f>
        <v>0</v>
      </c>
      <c r="BG756" s="228">
        <f>IF(N756="zákl. přenesená",J756,0)</f>
        <v>0</v>
      </c>
      <c r="BH756" s="228">
        <f>IF(N756="sníž. přenesená",J756,0)</f>
        <v>0</v>
      </c>
      <c r="BI756" s="228">
        <f>IF(N756="nulová",J756,0)</f>
        <v>0</v>
      </c>
      <c r="BJ756" s="17" t="s">
        <v>146</v>
      </c>
      <c r="BK756" s="228">
        <f>ROUND(I756*H756,2)</f>
        <v>0</v>
      </c>
      <c r="BL756" s="17" t="s">
        <v>474</v>
      </c>
      <c r="BM756" s="227" t="s">
        <v>952</v>
      </c>
    </row>
    <row r="757" s="14" customFormat="1">
      <c r="A757" s="14"/>
      <c r="B757" s="251"/>
      <c r="C757" s="252"/>
      <c r="D757" s="242" t="s">
        <v>154</v>
      </c>
      <c r="E757" s="253" t="s">
        <v>1</v>
      </c>
      <c r="F757" s="254" t="s">
        <v>146</v>
      </c>
      <c r="G757" s="252"/>
      <c r="H757" s="255">
        <v>2</v>
      </c>
      <c r="I757" s="256"/>
      <c r="J757" s="252"/>
      <c r="K757" s="252"/>
      <c r="L757" s="257"/>
      <c r="M757" s="258"/>
      <c r="N757" s="259"/>
      <c r="O757" s="259"/>
      <c r="P757" s="259"/>
      <c r="Q757" s="259"/>
      <c r="R757" s="259"/>
      <c r="S757" s="259"/>
      <c r="T757" s="260"/>
      <c r="U757" s="14"/>
      <c r="V757" s="14"/>
      <c r="W757" s="14"/>
      <c r="X757" s="14"/>
      <c r="Y757" s="14"/>
      <c r="Z757" s="14"/>
      <c r="AA757" s="14"/>
      <c r="AB757" s="14"/>
      <c r="AC757" s="14"/>
      <c r="AD757" s="14"/>
      <c r="AE757" s="14"/>
      <c r="AT757" s="261" t="s">
        <v>154</v>
      </c>
      <c r="AU757" s="261" t="s">
        <v>146</v>
      </c>
      <c r="AV757" s="14" t="s">
        <v>146</v>
      </c>
      <c r="AW757" s="14" t="s">
        <v>30</v>
      </c>
      <c r="AX757" s="14" t="s">
        <v>81</v>
      </c>
      <c r="AY757" s="261" t="s">
        <v>137</v>
      </c>
    </row>
    <row r="758" s="2" customFormat="1" ht="21.75" customHeight="1">
      <c r="A758" s="38"/>
      <c r="B758" s="39"/>
      <c r="C758" s="215" t="s">
        <v>953</v>
      </c>
      <c r="D758" s="215" t="s">
        <v>141</v>
      </c>
      <c r="E758" s="216" t="s">
        <v>954</v>
      </c>
      <c r="F758" s="217" t="s">
        <v>955</v>
      </c>
      <c r="G758" s="218" t="s">
        <v>160</v>
      </c>
      <c r="H758" s="219">
        <v>2</v>
      </c>
      <c r="I758" s="220"/>
      <c r="J758" s="221">
        <f>ROUND(I758*H758,2)</f>
        <v>0</v>
      </c>
      <c r="K758" s="222"/>
      <c r="L758" s="44"/>
      <c r="M758" s="223" t="s">
        <v>1</v>
      </c>
      <c r="N758" s="224" t="s">
        <v>39</v>
      </c>
      <c r="O758" s="91"/>
      <c r="P758" s="225">
        <f>O758*H758</f>
        <v>0</v>
      </c>
      <c r="Q758" s="225">
        <v>1.0000000000000001E-05</v>
      </c>
      <c r="R758" s="225">
        <f>Q758*H758</f>
        <v>2.0000000000000002E-05</v>
      </c>
      <c r="S758" s="225">
        <v>0</v>
      </c>
      <c r="T758" s="226">
        <f>S758*H758</f>
        <v>0</v>
      </c>
      <c r="U758" s="38"/>
      <c r="V758" s="38"/>
      <c r="W758" s="38"/>
      <c r="X758" s="38"/>
      <c r="Y758" s="38"/>
      <c r="Z758" s="38"/>
      <c r="AA758" s="38"/>
      <c r="AB758" s="38"/>
      <c r="AC758" s="38"/>
      <c r="AD758" s="38"/>
      <c r="AE758" s="38"/>
      <c r="AR758" s="227" t="s">
        <v>474</v>
      </c>
      <c r="AT758" s="227" t="s">
        <v>141</v>
      </c>
      <c r="AU758" s="227" t="s">
        <v>146</v>
      </c>
      <c r="AY758" s="17" t="s">
        <v>137</v>
      </c>
      <c r="BE758" s="228">
        <f>IF(N758="základní",J758,0)</f>
        <v>0</v>
      </c>
      <c r="BF758" s="228">
        <f>IF(N758="snížená",J758,0)</f>
        <v>0</v>
      </c>
      <c r="BG758" s="228">
        <f>IF(N758="zákl. přenesená",J758,0)</f>
        <v>0</v>
      </c>
      <c r="BH758" s="228">
        <f>IF(N758="sníž. přenesená",J758,0)</f>
        <v>0</v>
      </c>
      <c r="BI758" s="228">
        <f>IF(N758="nulová",J758,0)</f>
        <v>0</v>
      </c>
      <c r="BJ758" s="17" t="s">
        <v>146</v>
      </c>
      <c r="BK758" s="228">
        <f>ROUND(I758*H758,2)</f>
        <v>0</v>
      </c>
      <c r="BL758" s="17" t="s">
        <v>474</v>
      </c>
      <c r="BM758" s="227" t="s">
        <v>956</v>
      </c>
    </row>
    <row r="759" s="14" customFormat="1">
      <c r="A759" s="14"/>
      <c r="B759" s="251"/>
      <c r="C759" s="252"/>
      <c r="D759" s="242" t="s">
        <v>154</v>
      </c>
      <c r="E759" s="253" t="s">
        <v>1</v>
      </c>
      <c r="F759" s="254" t="s">
        <v>146</v>
      </c>
      <c r="G759" s="252"/>
      <c r="H759" s="255">
        <v>2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1" t="s">
        <v>154</v>
      </c>
      <c r="AU759" s="261" t="s">
        <v>146</v>
      </c>
      <c r="AV759" s="14" t="s">
        <v>146</v>
      </c>
      <c r="AW759" s="14" t="s">
        <v>30</v>
      </c>
      <c r="AX759" s="14" t="s">
        <v>81</v>
      </c>
      <c r="AY759" s="261" t="s">
        <v>137</v>
      </c>
    </row>
    <row r="760" s="2" customFormat="1" ht="16.5" customHeight="1">
      <c r="A760" s="38"/>
      <c r="B760" s="39"/>
      <c r="C760" s="215" t="s">
        <v>957</v>
      </c>
      <c r="D760" s="215" t="s">
        <v>141</v>
      </c>
      <c r="E760" s="216" t="s">
        <v>958</v>
      </c>
      <c r="F760" s="217" t="s">
        <v>959</v>
      </c>
      <c r="G760" s="218" t="s">
        <v>243</v>
      </c>
      <c r="H760" s="219">
        <v>2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0.00012</v>
      </c>
      <c r="R760" s="225">
        <f>Q760*H760</f>
        <v>0.00024000000000000001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474</v>
      </c>
      <c r="AT760" s="227" t="s">
        <v>141</v>
      </c>
      <c r="AU760" s="227" t="s">
        <v>146</v>
      </c>
      <c r="AY760" s="17" t="s">
        <v>137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146</v>
      </c>
      <c r="BK760" s="228">
        <f>ROUND(I760*H760,2)</f>
        <v>0</v>
      </c>
      <c r="BL760" s="17" t="s">
        <v>474</v>
      </c>
      <c r="BM760" s="227" t="s">
        <v>960</v>
      </c>
    </row>
    <row r="761" s="14" customFormat="1">
      <c r="A761" s="14"/>
      <c r="B761" s="251"/>
      <c r="C761" s="252"/>
      <c r="D761" s="242" t="s">
        <v>154</v>
      </c>
      <c r="E761" s="253" t="s">
        <v>1</v>
      </c>
      <c r="F761" s="254" t="s">
        <v>146</v>
      </c>
      <c r="G761" s="252"/>
      <c r="H761" s="255">
        <v>2</v>
      </c>
      <c r="I761" s="256"/>
      <c r="J761" s="252"/>
      <c r="K761" s="252"/>
      <c r="L761" s="257"/>
      <c r="M761" s="258"/>
      <c r="N761" s="259"/>
      <c r="O761" s="259"/>
      <c r="P761" s="259"/>
      <c r="Q761" s="259"/>
      <c r="R761" s="259"/>
      <c r="S761" s="259"/>
      <c r="T761" s="260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1" t="s">
        <v>154</v>
      </c>
      <c r="AU761" s="261" t="s">
        <v>146</v>
      </c>
      <c r="AV761" s="14" t="s">
        <v>146</v>
      </c>
      <c r="AW761" s="14" t="s">
        <v>30</v>
      </c>
      <c r="AX761" s="14" t="s">
        <v>81</v>
      </c>
      <c r="AY761" s="261" t="s">
        <v>137</v>
      </c>
    </row>
    <row r="762" s="2" customFormat="1" ht="24.15" customHeight="1">
      <c r="A762" s="38"/>
      <c r="B762" s="39"/>
      <c r="C762" s="215" t="s">
        <v>961</v>
      </c>
      <c r="D762" s="215" t="s">
        <v>141</v>
      </c>
      <c r="E762" s="216" t="s">
        <v>962</v>
      </c>
      <c r="F762" s="217" t="s">
        <v>963</v>
      </c>
      <c r="G762" s="218" t="s">
        <v>144</v>
      </c>
      <c r="H762" s="219">
        <v>0.001</v>
      </c>
      <c r="I762" s="220"/>
      <c r="J762" s="221">
        <f>ROUND(I762*H762,2)</f>
        <v>0</v>
      </c>
      <c r="K762" s="222"/>
      <c r="L762" s="44"/>
      <c r="M762" s="223" t="s">
        <v>1</v>
      </c>
      <c r="N762" s="224" t="s">
        <v>39</v>
      </c>
      <c r="O762" s="91"/>
      <c r="P762" s="225">
        <f>O762*H762</f>
        <v>0</v>
      </c>
      <c r="Q762" s="225">
        <v>0</v>
      </c>
      <c r="R762" s="225">
        <f>Q762*H762</f>
        <v>0</v>
      </c>
      <c r="S762" s="225">
        <v>0</v>
      </c>
      <c r="T762" s="226">
        <f>S762*H762</f>
        <v>0</v>
      </c>
      <c r="U762" s="38"/>
      <c r="V762" s="38"/>
      <c r="W762" s="38"/>
      <c r="X762" s="38"/>
      <c r="Y762" s="38"/>
      <c r="Z762" s="38"/>
      <c r="AA762" s="38"/>
      <c r="AB762" s="38"/>
      <c r="AC762" s="38"/>
      <c r="AD762" s="38"/>
      <c r="AE762" s="38"/>
      <c r="AR762" s="227" t="s">
        <v>474</v>
      </c>
      <c r="AT762" s="227" t="s">
        <v>141</v>
      </c>
      <c r="AU762" s="227" t="s">
        <v>146</v>
      </c>
      <c r="AY762" s="17" t="s">
        <v>137</v>
      </c>
      <c r="BE762" s="228">
        <f>IF(N762="základní",J762,0)</f>
        <v>0</v>
      </c>
      <c r="BF762" s="228">
        <f>IF(N762="snížená",J762,0)</f>
        <v>0</v>
      </c>
      <c r="BG762" s="228">
        <f>IF(N762="zákl. přenesená",J762,0)</f>
        <v>0</v>
      </c>
      <c r="BH762" s="228">
        <f>IF(N762="sníž. přenesená",J762,0)</f>
        <v>0</v>
      </c>
      <c r="BI762" s="228">
        <f>IF(N762="nulová",J762,0)</f>
        <v>0</v>
      </c>
      <c r="BJ762" s="17" t="s">
        <v>146</v>
      </c>
      <c r="BK762" s="228">
        <f>ROUND(I762*H762,2)</f>
        <v>0</v>
      </c>
      <c r="BL762" s="17" t="s">
        <v>474</v>
      </c>
      <c r="BM762" s="227" t="s">
        <v>964</v>
      </c>
    </row>
    <row r="763" s="2" customFormat="1" ht="33" customHeight="1">
      <c r="A763" s="38"/>
      <c r="B763" s="39"/>
      <c r="C763" s="215" t="s">
        <v>965</v>
      </c>
      <c r="D763" s="215" t="s">
        <v>141</v>
      </c>
      <c r="E763" s="216" t="s">
        <v>966</v>
      </c>
      <c r="F763" s="217" t="s">
        <v>967</v>
      </c>
      <c r="G763" s="218" t="s">
        <v>144</v>
      </c>
      <c r="H763" s="219">
        <v>0.002</v>
      </c>
      <c r="I763" s="220"/>
      <c r="J763" s="221">
        <f>ROUND(I763*H763,2)</f>
        <v>0</v>
      </c>
      <c r="K763" s="222"/>
      <c r="L763" s="44"/>
      <c r="M763" s="223" t="s">
        <v>1</v>
      </c>
      <c r="N763" s="224" t="s">
        <v>39</v>
      </c>
      <c r="O763" s="91"/>
      <c r="P763" s="225">
        <f>O763*H763</f>
        <v>0</v>
      </c>
      <c r="Q763" s="225">
        <v>0</v>
      </c>
      <c r="R763" s="225">
        <f>Q763*H763</f>
        <v>0</v>
      </c>
      <c r="S763" s="225">
        <v>0</v>
      </c>
      <c r="T763" s="226">
        <f>S763*H763</f>
        <v>0</v>
      </c>
      <c r="U763" s="38"/>
      <c r="V763" s="38"/>
      <c r="W763" s="38"/>
      <c r="X763" s="38"/>
      <c r="Y763" s="38"/>
      <c r="Z763" s="38"/>
      <c r="AA763" s="38"/>
      <c r="AB763" s="38"/>
      <c r="AC763" s="38"/>
      <c r="AD763" s="38"/>
      <c r="AE763" s="38"/>
      <c r="AR763" s="227" t="s">
        <v>474</v>
      </c>
      <c r="AT763" s="227" t="s">
        <v>141</v>
      </c>
      <c r="AU763" s="227" t="s">
        <v>146</v>
      </c>
      <c r="AY763" s="17" t="s">
        <v>137</v>
      </c>
      <c r="BE763" s="228">
        <f>IF(N763="základní",J763,0)</f>
        <v>0</v>
      </c>
      <c r="BF763" s="228">
        <f>IF(N763="snížená",J763,0)</f>
        <v>0</v>
      </c>
      <c r="BG763" s="228">
        <f>IF(N763="zákl. přenesená",J763,0)</f>
        <v>0</v>
      </c>
      <c r="BH763" s="228">
        <f>IF(N763="sníž. přenesená",J763,0)</f>
        <v>0</v>
      </c>
      <c r="BI763" s="228">
        <f>IF(N763="nulová",J763,0)</f>
        <v>0</v>
      </c>
      <c r="BJ763" s="17" t="s">
        <v>146</v>
      </c>
      <c r="BK763" s="228">
        <f>ROUND(I763*H763,2)</f>
        <v>0</v>
      </c>
      <c r="BL763" s="17" t="s">
        <v>474</v>
      </c>
      <c r="BM763" s="227" t="s">
        <v>968</v>
      </c>
    </row>
    <row r="764" s="14" customFormat="1">
      <c r="A764" s="14"/>
      <c r="B764" s="251"/>
      <c r="C764" s="252"/>
      <c r="D764" s="242" t="s">
        <v>154</v>
      </c>
      <c r="E764" s="252"/>
      <c r="F764" s="254" t="s">
        <v>969</v>
      </c>
      <c r="G764" s="252"/>
      <c r="H764" s="255">
        <v>0.002</v>
      </c>
      <c r="I764" s="256"/>
      <c r="J764" s="252"/>
      <c r="K764" s="252"/>
      <c r="L764" s="257"/>
      <c r="M764" s="258"/>
      <c r="N764" s="259"/>
      <c r="O764" s="259"/>
      <c r="P764" s="259"/>
      <c r="Q764" s="259"/>
      <c r="R764" s="259"/>
      <c r="S764" s="259"/>
      <c r="T764" s="260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1" t="s">
        <v>154</v>
      </c>
      <c r="AU764" s="261" t="s">
        <v>146</v>
      </c>
      <c r="AV764" s="14" t="s">
        <v>146</v>
      </c>
      <c r="AW764" s="14" t="s">
        <v>4</v>
      </c>
      <c r="AX764" s="14" t="s">
        <v>81</v>
      </c>
      <c r="AY764" s="261" t="s">
        <v>137</v>
      </c>
    </row>
    <row r="765" s="12" customFormat="1" ht="22.8" customHeight="1">
      <c r="A765" s="12"/>
      <c r="B765" s="199"/>
      <c r="C765" s="200"/>
      <c r="D765" s="201" t="s">
        <v>72</v>
      </c>
      <c r="E765" s="213" t="s">
        <v>970</v>
      </c>
      <c r="F765" s="213" t="s">
        <v>971</v>
      </c>
      <c r="G765" s="200"/>
      <c r="H765" s="200"/>
      <c r="I765" s="203"/>
      <c r="J765" s="214">
        <f>BK765</f>
        <v>0</v>
      </c>
      <c r="K765" s="200"/>
      <c r="L765" s="205"/>
      <c r="M765" s="206"/>
      <c r="N765" s="207"/>
      <c r="O765" s="207"/>
      <c r="P765" s="208">
        <f>SUM(P766:P775)</f>
        <v>0</v>
      </c>
      <c r="Q765" s="207"/>
      <c r="R765" s="208">
        <f>SUM(R766:R775)</f>
        <v>0.00139</v>
      </c>
      <c r="S765" s="207"/>
      <c r="T765" s="209">
        <f>SUM(T766:T775)</f>
        <v>0</v>
      </c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R765" s="210" t="s">
        <v>146</v>
      </c>
      <c r="AT765" s="211" t="s">
        <v>72</v>
      </c>
      <c r="AU765" s="211" t="s">
        <v>81</v>
      </c>
      <c r="AY765" s="210" t="s">
        <v>137</v>
      </c>
      <c r="BK765" s="212">
        <f>SUM(BK766:BK775)</f>
        <v>0</v>
      </c>
    </row>
    <row r="766" s="2" customFormat="1" ht="24.15" customHeight="1">
      <c r="A766" s="38"/>
      <c r="B766" s="39"/>
      <c r="C766" s="215" t="s">
        <v>972</v>
      </c>
      <c r="D766" s="215" t="s">
        <v>141</v>
      </c>
      <c r="E766" s="216" t="s">
        <v>973</v>
      </c>
      <c r="F766" s="217" t="s">
        <v>974</v>
      </c>
      <c r="G766" s="218" t="s">
        <v>160</v>
      </c>
      <c r="H766" s="219">
        <v>1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0.00013999999999999999</v>
      </c>
      <c r="R766" s="225">
        <f>Q766*H766</f>
        <v>0.00013999999999999999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474</v>
      </c>
      <c r="AT766" s="227" t="s">
        <v>141</v>
      </c>
      <c r="AU766" s="227" t="s">
        <v>146</v>
      </c>
      <c r="AY766" s="17" t="s">
        <v>137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146</v>
      </c>
      <c r="BK766" s="228">
        <f>ROUND(I766*H766,2)</f>
        <v>0</v>
      </c>
      <c r="BL766" s="17" t="s">
        <v>474</v>
      </c>
      <c r="BM766" s="227" t="s">
        <v>975</v>
      </c>
    </row>
    <row r="767" s="13" customFormat="1">
      <c r="A767" s="13"/>
      <c r="B767" s="240"/>
      <c r="C767" s="241"/>
      <c r="D767" s="242" t="s">
        <v>154</v>
      </c>
      <c r="E767" s="243" t="s">
        <v>1</v>
      </c>
      <c r="F767" s="244" t="s">
        <v>976</v>
      </c>
      <c r="G767" s="241"/>
      <c r="H767" s="243" t="s">
        <v>1</v>
      </c>
      <c r="I767" s="245"/>
      <c r="J767" s="241"/>
      <c r="K767" s="241"/>
      <c r="L767" s="246"/>
      <c r="M767" s="247"/>
      <c r="N767" s="248"/>
      <c r="O767" s="248"/>
      <c r="P767" s="248"/>
      <c r="Q767" s="248"/>
      <c r="R767" s="248"/>
      <c r="S767" s="248"/>
      <c r="T767" s="249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50" t="s">
        <v>154</v>
      </c>
      <c r="AU767" s="250" t="s">
        <v>146</v>
      </c>
      <c r="AV767" s="13" t="s">
        <v>81</v>
      </c>
      <c r="AW767" s="13" t="s">
        <v>30</v>
      </c>
      <c r="AX767" s="13" t="s">
        <v>73</v>
      </c>
      <c r="AY767" s="250" t="s">
        <v>137</v>
      </c>
    </row>
    <row r="768" s="14" customFormat="1">
      <c r="A768" s="14"/>
      <c r="B768" s="251"/>
      <c r="C768" s="252"/>
      <c r="D768" s="242" t="s">
        <v>154</v>
      </c>
      <c r="E768" s="253" t="s">
        <v>1</v>
      </c>
      <c r="F768" s="254" t="s">
        <v>81</v>
      </c>
      <c r="G768" s="252"/>
      <c r="H768" s="255">
        <v>1</v>
      </c>
      <c r="I768" s="256"/>
      <c r="J768" s="252"/>
      <c r="K768" s="252"/>
      <c r="L768" s="257"/>
      <c r="M768" s="258"/>
      <c r="N768" s="259"/>
      <c r="O768" s="259"/>
      <c r="P768" s="259"/>
      <c r="Q768" s="259"/>
      <c r="R768" s="259"/>
      <c r="S768" s="259"/>
      <c r="T768" s="260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1" t="s">
        <v>154</v>
      </c>
      <c r="AU768" s="261" t="s">
        <v>146</v>
      </c>
      <c r="AV768" s="14" t="s">
        <v>146</v>
      </c>
      <c r="AW768" s="14" t="s">
        <v>30</v>
      </c>
      <c r="AX768" s="14" t="s">
        <v>81</v>
      </c>
      <c r="AY768" s="261" t="s">
        <v>137</v>
      </c>
    </row>
    <row r="769" s="2" customFormat="1" ht="24.15" customHeight="1">
      <c r="A769" s="38"/>
      <c r="B769" s="39"/>
      <c r="C769" s="215" t="s">
        <v>977</v>
      </c>
      <c r="D769" s="215" t="s">
        <v>141</v>
      </c>
      <c r="E769" s="216" t="s">
        <v>978</v>
      </c>
      <c r="F769" s="217" t="s">
        <v>979</v>
      </c>
      <c r="G769" s="218" t="s">
        <v>160</v>
      </c>
      <c r="H769" s="219">
        <v>1</v>
      </c>
      <c r="I769" s="220"/>
      <c r="J769" s="221">
        <f>ROUND(I769*H769,2)</f>
        <v>0</v>
      </c>
      <c r="K769" s="222"/>
      <c r="L769" s="44"/>
      <c r="M769" s="223" t="s">
        <v>1</v>
      </c>
      <c r="N769" s="224" t="s">
        <v>39</v>
      </c>
      <c r="O769" s="91"/>
      <c r="P769" s="225">
        <f>O769*H769</f>
        <v>0</v>
      </c>
      <c r="Q769" s="225">
        <v>0.00085999999999999998</v>
      </c>
      <c r="R769" s="225">
        <f>Q769*H769</f>
        <v>0.00085999999999999998</v>
      </c>
      <c r="S769" s="225">
        <v>0</v>
      </c>
      <c r="T769" s="226">
        <f>S769*H769</f>
        <v>0</v>
      </c>
      <c r="U769" s="38"/>
      <c r="V769" s="38"/>
      <c r="W769" s="38"/>
      <c r="X769" s="38"/>
      <c r="Y769" s="38"/>
      <c r="Z769" s="38"/>
      <c r="AA769" s="38"/>
      <c r="AB769" s="38"/>
      <c r="AC769" s="38"/>
      <c r="AD769" s="38"/>
      <c r="AE769" s="38"/>
      <c r="AR769" s="227" t="s">
        <v>474</v>
      </c>
      <c r="AT769" s="227" t="s">
        <v>141</v>
      </c>
      <c r="AU769" s="227" t="s">
        <v>146</v>
      </c>
      <c r="AY769" s="17" t="s">
        <v>137</v>
      </c>
      <c r="BE769" s="228">
        <f>IF(N769="základní",J769,0)</f>
        <v>0</v>
      </c>
      <c r="BF769" s="228">
        <f>IF(N769="snížená",J769,0)</f>
        <v>0</v>
      </c>
      <c r="BG769" s="228">
        <f>IF(N769="zákl. přenesená",J769,0)</f>
        <v>0</v>
      </c>
      <c r="BH769" s="228">
        <f>IF(N769="sníž. přenesená",J769,0)</f>
        <v>0</v>
      </c>
      <c r="BI769" s="228">
        <f>IF(N769="nulová",J769,0)</f>
        <v>0</v>
      </c>
      <c r="BJ769" s="17" t="s">
        <v>146</v>
      </c>
      <c r="BK769" s="228">
        <f>ROUND(I769*H769,2)</f>
        <v>0</v>
      </c>
      <c r="BL769" s="17" t="s">
        <v>474</v>
      </c>
      <c r="BM769" s="227" t="s">
        <v>980</v>
      </c>
    </row>
    <row r="770" s="2" customFormat="1" ht="24.15" customHeight="1">
      <c r="A770" s="38"/>
      <c r="B770" s="39"/>
      <c r="C770" s="215" t="s">
        <v>981</v>
      </c>
      <c r="D770" s="215" t="s">
        <v>141</v>
      </c>
      <c r="E770" s="216" t="s">
        <v>982</v>
      </c>
      <c r="F770" s="217" t="s">
        <v>983</v>
      </c>
      <c r="G770" s="218" t="s">
        <v>160</v>
      </c>
      <c r="H770" s="219">
        <v>1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0.00038999999999999999</v>
      </c>
      <c r="R770" s="225">
        <f>Q770*H770</f>
        <v>0.00038999999999999999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474</v>
      </c>
      <c r="AT770" s="227" t="s">
        <v>141</v>
      </c>
      <c r="AU770" s="227" t="s">
        <v>146</v>
      </c>
      <c r="AY770" s="17" t="s">
        <v>137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146</v>
      </c>
      <c r="BK770" s="228">
        <f>ROUND(I770*H770,2)</f>
        <v>0</v>
      </c>
      <c r="BL770" s="17" t="s">
        <v>474</v>
      </c>
      <c r="BM770" s="227" t="s">
        <v>984</v>
      </c>
    </row>
    <row r="771" s="13" customFormat="1">
      <c r="A771" s="13"/>
      <c r="B771" s="240"/>
      <c r="C771" s="241"/>
      <c r="D771" s="242" t="s">
        <v>154</v>
      </c>
      <c r="E771" s="243" t="s">
        <v>1</v>
      </c>
      <c r="F771" s="244" t="s">
        <v>383</v>
      </c>
      <c r="G771" s="241"/>
      <c r="H771" s="243" t="s">
        <v>1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T771" s="250" t="s">
        <v>154</v>
      </c>
      <c r="AU771" s="250" t="s">
        <v>146</v>
      </c>
      <c r="AV771" s="13" t="s">
        <v>81</v>
      </c>
      <c r="AW771" s="13" t="s">
        <v>30</v>
      </c>
      <c r="AX771" s="13" t="s">
        <v>73</v>
      </c>
      <c r="AY771" s="250" t="s">
        <v>137</v>
      </c>
    </row>
    <row r="772" s="14" customFormat="1">
      <c r="A772" s="14"/>
      <c r="B772" s="251"/>
      <c r="C772" s="252"/>
      <c r="D772" s="242" t="s">
        <v>154</v>
      </c>
      <c r="E772" s="253" t="s">
        <v>1</v>
      </c>
      <c r="F772" s="254" t="s">
        <v>81</v>
      </c>
      <c r="G772" s="252"/>
      <c r="H772" s="255">
        <v>1</v>
      </c>
      <c r="I772" s="256"/>
      <c r="J772" s="252"/>
      <c r="K772" s="252"/>
      <c r="L772" s="257"/>
      <c r="M772" s="258"/>
      <c r="N772" s="259"/>
      <c r="O772" s="259"/>
      <c r="P772" s="259"/>
      <c r="Q772" s="259"/>
      <c r="R772" s="259"/>
      <c r="S772" s="259"/>
      <c r="T772" s="260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61" t="s">
        <v>154</v>
      </c>
      <c r="AU772" s="261" t="s">
        <v>146</v>
      </c>
      <c r="AV772" s="14" t="s">
        <v>146</v>
      </c>
      <c r="AW772" s="14" t="s">
        <v>30</v>
      </c>
      <c r="AX772" s="14" t="s">
        <v>81</v>
      </c>
      <c r="AY772" s="261" t="s">
        <v>137</v>
      </c>
    </row>
    <row r="773" s="2" customFormat="1" ht="24.15" customHeight="1">
      <c r="A773" s="38"/>
      <c r="B773" s="39"/>
      <c r="C773" s="215" t="s">
        <v>985</v>
      </c>
      <c r="D773" s="215" t="s">
        <v>141</v>
      </c>
      <c r="E773" s="216" t="s">
        <v>986</v>
      </c>
      <c r="F773" s="217" t="s">
        <v>987</v>
      </c>
      <c r="G773" s="218" t="s">
        <v>144</v>
      </c>
      <c r="H773" s="219">
        <v>0.001</v>
      </c>
      <c r="I773" s="220"/>
      <c r="J773" s="221">
        <f>ROUND(I773*H773,2)</f>
        <v>0</v>
      </c>
      <c r="K773" s="222"/>
      <c r="L773" s="44"/>
      <c r="M773" s="223" t="s">
        <v>1</v>
      </c>
      <c r="N773" s="224" t="s">
        <v>39</v>
      </c>
      <c r="O773" s="91"/>
      <c r="P773" s="225">
        <f>O773*H773</f>
        <v>0</v>
      </c>
      <c r="Q773" s="225">
        <v>0</v>
      </c>
      <c r="R773" s="225">
        <f>Q773*H773</f>
        <v>0</v>
      </c>
      <c r="S773" s="225">
        <v>0</v>
      </c>
      <c r="T773" s="226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27" t="s">
        <v>474</v>
      </c>
      <c r="AT773" s="227" t="s">
        <v>141</v>
      </c>
      <c r="AU773" s="227" t="s">
        <v>146</v>
      </c>
      <c r="AY773" s="17" t="s">
        <v>137</v>
      </c>
      <c r="BE773" s="228">
        <f>IF(N773="základní",J773,0)</f>
        <v>0</v>
      </c>
      <c r="BF773" s="228">
        <f>IF(N773="snížená",J773,0)</f>
        <v>0</v>
      </c>
      <c r="BG773" s="228">
        <f>IF(N773="zákl. přenesená",J773,0)</f>
        <v>0</v>
      </c>
      <c r="BH773" s="228">
        <f>IF(N773="sníž. přenesená",J773,0)</f>
        <v>0</v>
      </c>
      <c r="BI773" s="228">
        <f>IF(N773="nulová",J773,0)</f>
        <v>0</v>
      </c>
      <c r="BJ773" s="17" t="s">
        <v>146</v>
      </c>
      <c r="BK773" s="228">
        <f>ROUND(I773*H773,2)</f>
        <v>0</v>
      </c>
      <c r="BL773" s="17" t="s">
        <v>474</v>
      </c>
      <c r="BM773" s="227" t="s">
        <v>988</v>
      </c>
    </row>
    <row r="774" s="2" customFormat="1" ht="24.15" customHeight="1">
      <c r="A774" s="38"/>
      <c r="B774" s="39"/>
      <c r="C774" s="215" t="s">
        <v>989</v>
      </c>
      <c r="D774" s="215" t="s">
        <v>141</v>
      </c>
      <c r="E774" s="216" t="s">
        <v>990</v>
      </c>
      <c r="F774" s="217" t="s">
        <v>991</v>
      </c>
      <c r="G774" s="218" t="s">
        <v>144</v>
      </c>
      <c r="H774" s="219">
        <v>0.002</v>
      </c>
      <c r="I774" s="220"/>
      <c r="J774" s="221">
        <f>ROUND(I774*H774,2)</f>
        <v>0</v>
      </c>
      <c r="K774" s="222"/>
      <c r="L774" s="44"/>
      <c r="M774" s="223" t="s">
        <v>1</v>
      </c>
      <c r="N774" s="224" t="s">
        <v>39</v>
      </c>
      <c r="O774" s="91"/>
      <c r="P774" s="225">
        <f>O774*H774</f>
        <v>0</v>
      </c>
      <c r="Q774" s="225">
        <v>0</v>
      </c>
      <c r="R774" s="225">
        <f>Q774*H774</f>
        <v>0</v>
      </c>
      <c r="S774" s="225">
        <v>0</v>
      </c>
      <c r="T774" s="226">
        <f>S774*H774</f>
        <v>0</v>
      </c>
      <c r="U774" s="38"/>
      <c r="V774" s="38"/>
      <c r="W774" s="38"/>
      <c r="X774" s="38"/>
      <c r="Y774" s="38"/>
      <c r="Z774" s="38"/>
      <c r="AA774" s="38"/>
      <c r="AB774" s="38"/>
      <c r="AC774" s="38"/>
      <c r="AD774" s="38"/>
      <c r="AE774" s="38"/>
      <c r="AR774" s="227" t="s">
        <v>474</v>
      </c>
      <c r="AT774" s="227" t="s">
        <v>141</v>
      </c>
      <c r="AU774" s="227" t="s">
        <v>146</v>
      </c>
      <c r="AY774" s="17" t="s">
        <v>137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17" t="s">
        <v>146</v>
      </c>
      <c r="BK774" s="228">
        <f>ROUND(I774*H774,2)</f>
        <v>0</v>
      </c>
      <c r="BL774" s="17" t="s">
        <v>474</v>
      </c>
      <c r="BM774" s="227" t="s">
        <v>992</v>
      </c>
    </row>
    <row r="775" s="14" customFormat="1">
      <c r="A775" s="14"/>
      <c r="B775" s="251"/>
      <c r="C775" s="252"/>
      <c r="D775" s="242" t="s">
        <v>154</v>
      </c>
      <c r="E775" s="252"/>
      <c r="F775" s="254" t="s">
        <v>969</v>
      </c>
      <c r="G775" s="252"/>
      <c r="H775" s="255">
        <v>0.002</v>
      </c>
      <c r="I775" s="256"/>
      <c r="J775" s="252"/>
      <c r="K775" s="252"/>
      <c r="L775" s="257"/>
      <c r="M775" s="258"/>
      <c r="N775" s="259"/>
      <c r="O775" s="259"/>
      <c r="P775" s="259"/>
      <c r="Q775" s="259"/>
      <c r="R775" s="259"/>
      <c r="S775" s="259"/>
      <c r="T775" s="260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1" t="s">
        <v>154</v>
      </c>
      <c r="AU775" s="261" t="s">
        <v>146</v>
      </c>
      <c r="AV775" s="14" t="s">
        <v>146</v>
      </c>
      <c r="AW775" s="14" t="s">
        <v>4</v>
      </c>
      <c r="AX775" s="14" t="s">
        <v>81</v>
      </c>
      <c r="AY775" s="261" t="s">
        <v>137</v>
      </c>
    </row>
    <row r="776" s="12" customFormat="1" ht="22.8" customHeight="1">
      <c r="A776" s="12"/>
      <c r="B776" s="199"/>
      <c r="C776" s="200"/>
      <c r="D776" s="201" t="s">
        <v>72</v>
      </c>
      <c r="E776" s="213" t="s">
        <v>993</v>
      </c>
      <c r="F776" s="213" t="s">
        <v>994</v>
      </c>
      <c r="G776" s="200"/>
      <c r="H776" s="200"/>
      <c r="I776" s="203"/>
      <c r="J776" s="214">
        <f>BK776</f>
        <v>0</v>
      </c>
      <c r="K776" s="200"/>
      <c r="L776" s="205"/>
      <c r="M776" s="206"/>
      <c r="N776" s="207"/>
      <c r="O776" s="207"/>
      <c r="P776" s="208">
        <f>SUM(P777:P850)</f>
        <v>0</v>
      </c>
      <c r="Q776" s="207"/>
      <c r="R776" s="208">
        <f>SUM(R777:R850)</f>
        <v>0.0095999999999999992</v>
      </c>
      <c r="S776" s="207"/>
      <c r="T776" s="209">
        <f>SUM(T777:T850)</f>
        <v>0.19992000000000001</v>
      </c>
      <c r="U776" s="12"/>
      <c r="V776" s="12"/>
      <c r="W776" s="12"/>
      <c r="X776" s="12"/>
      <c r="Y776" s="12"/>
      <c r="Z776" s="12"/>
      <c r="AA776" s="12"/>
      <c r="AB776" s="12"/>
      <c r="AC776" s="12"/>
      <c r="AD776" s="12"/>
      <c r="AE776" s="12"/>
      <c r="AR776" s="210" t="s">
        <v>146</v>
      </c>
      <c r="AT776" s="211" t="s">
        <v>72</v>
      </c>
      <c r="AU776" s="211" t="s">
        <v>81</v>
      </c>
      <c r="AY776" s="210" t="s">
        <v>137</v>
      </c>
      <c r="BK776" s="212">
        <f>SUM(BK777:BK850)</f>
        <v>0</v>
      </c>
    </row>
    <row r="777" s="2" customFormat="1" ht="24.15" customHeight="1">
      <c r="A777" s="38"/>
      <c r="B777" s="39"/>
      <c r="C777" s="215" t="s">
        <v>995</v>
      </c>
      <c r="D777" s="215" t="s">
        <v>141</v>
      </c>
      <c r="E777" s="216" t="s">
        <v>996</v>
      </c>
      <c r="F777" s="217" t="s">
        <v>997</v>
      </c>
      <c r="G777" s="218" t="s">
        <v>160</v>
      </c>
      <c r="H777" s="219">
        <v>3</v>
      </c>
      <c r="I777" s="220"/>
      <c r="J777" s="221">
        <f>ROUND(I777*H777,2)</f>
        <v>0</v>
      </c>
      <c r="K777" s="222"/>
      <c r="L777" s="44"/>
      <c r="M777" s="223" t="s">
        <v>1</v>
      </c>
      <c r="N777" s="224" t="s">
        <v>39</v>
      </c>
      <c r="O777" s="91"/>
      <c r="P777" s="225">
        <f>O777*H777</f>
        <v>0</v>
      </c>
      <c r="Q777" s="225">
        <v>0</v>
      </c>
      <c r="R777" s="225">
        <f>Q777*H777</f>
        <v>0</v>
      </c>
      <c r="S777" s="225">
        <v>0</v>
      </c>
      <c r="T777" s="226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27" t="s">
        <v>474</v>
      </c>
      <c r="AT777" s="227" t="s">
        <v>141</v>
      </c>
      <c r="AU777" s="227" t="s">
        <v>146</v>
      </c>
      <c r="AY777" s="17" t="s">
        <v>137</v>
      </c>
      <c r="BE777" s="228">
        <f>IF(N777="základní",J777,0)</f>
        <v>0</v>
      </c>
      <c r="BF777" s="228">
        <f>IF(N777="snížená",J777,0)</f>
        <v>0</v>
      </c>
      <c r="BG777" s="228">
        <f>IF(N777="zákl. přenesená",J777,0)</f>
        <v>0</v>
      </c>
      <c r="BH777" s="228">
        <f>IF(N777="sníž. přenesená",J777,0)</f>
        <v>0</v>
      </c>
      <c r="BI777" s="228">
        <f>IF(N777="nulová",J777,0)</f>
        <v>0</v>
      </c>
      <c r="BJ777" s="17" t="s">
        <v>146</v>
      </c>
      <c r="BK777" s="228">
        <f>ROUND(I777*H777,2)</f>
        <v>0</v>
      </c>
      <c r="BL777" s="17" t="s">
        <v>474</v>
      </c>
      <c r="BM777" s="227" t="s">
        <v>998</v>
      </c>
    </row>
    <row r="778" s="14" customFormat="1">
      <c r="A778" s="14"/>
      <c r="B778" s="251"/>
      <c r="C778" s="252"/>
      <c r="D778" s="242" t="s">
        <v>154</v>
      </c>
      <c r="E778" s="253" t="s">
        <v>1</v>
      </c>
      <c r="F778" s="254" t="s">
        <v>138</v>
      </c>
      <c r="G778" s="252"/>
      <c r="H778" s="255">
        <v>3</v>
      </c>
      <c r="I778" s="256"/>
      <c r="J778" s="252"/>
      <c r="K778" s="252"/>
      <c r="L778" s="257"/>
      <c r="M778" s="258"/>
      <c r="N778" s="259"/>
      <c r="O778" s="259"/>
      <c r="P778" s="259"/>
      <c r="Q778" s="259"/>
      <c r="R778" s="259"/>
      <c r="S778" s="259"/>
      <c r="T778" s="260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1" t="s">
        <v>154</v>
      </c>
      <c r="AU778" s="261" t="s">
        <v>146</v>
      </c>
      <c r="AV778" s="14" t="s">
        <v>146</v>
      </c>
      <c r="AW778" s="14" t="s">
        <v>30</v>
      </c>
      <c r="AX778" s="14" t="s">
        <v>81</v>
      </c>
      <c r="AY778" s="261" t="s">
        <v>137</v>
      </c>
    </row>
    <row r="779" s="2" customFormat="1" ht="33" customHeight="1">
      <c r="A779" s="38"/>
      <c r="B779" s="39"/>
      <c r="C779" s="215" t="s">
        <v>999</v>
      </c>
      <c r="D779" s="215" t="s">
        <v>141</v>
      </c>
      <c r="E779" s="216" t="s">
        <v>1000</v>
      </c>
      <c r="F779" s="217" t="s">
        <v>1001</v>
      </c>
      <c r="G779" s="218" t="s">
        <v>1002</v>
      </c>
      <c r="H779" s="219">
        <v>12</v>
      </c>
      <c r="I779" s="220"/>
      <c r="J779" s="221">
        <f>ROUND(I779*H779,2)</f>
        <v>0</v>
      </c>
      <c r="K779" s="222"/>
      <c r="L779" s="44"/>
      <c r="M779" s="223" t="s">
        <v>1</v>
      </c>
      <c r="N779" s="224" t="s">
        <v>39</v>
      </c>
      <c r="O779" s="91"/>
      <c r="P779" s="225">
        <f>O779*H779</f>
        <v>0</v>
      </c>
      <c r="Q779" s="225">
        <v>0</v>
      </c>
      <c r="R779" s="225">
        <f>Q779*H779</f>
        <v>0</v>
      </c>
      <c r="S779" s="225">
        <v>0</v>
      </c>
      <c r="T779" s="226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27" t="s">
        <v>474</v>
      </c>
      <c r="AT779" s="227" t="s">
        <v>141</v>
      </c>
      <c r="AU779" s="227" t="s">
        <v>146</v>
      </c>
      <c r="AY779" s="17" t="s">
        <v>137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17" t="s">
        <v>146</v>
      </c>
      <c r="BK779" s="228">
        <f>ROUND(I779*H779,2)</f>
        <v>0</v>
      </c>
      <c r="BL779" s="17" t="s">
        <v>474</v>
      </c>
      <c r="BM779" s="227" t="s">
        <v>1003</v>
      </c>
    </row>
    <row r="780" s="13" customFormat="1">
      <c r="A780" s="13"/>
      <c r="B780" s="240"/>
      <c r="C780" s="241"/>
      <c r="D780" s="242" t="s">
        <v>154</v>
      </c>
      <c r="E780" s="243" t="s">
        <v>1</v>
      </c>
      <c r="F780" s="244" t="s">
        <v>1004</v>
      </c>
      <c r="G780" s="241"/>
      <c r="H780" s="243" t="s">
        <v>1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0" t="s">
        <v>154</v>
      </c>
      <c r="AU780" s="250" t="s">
        <v>146</v>
      </c>
      <c r="AV780" s="13" t="s">
        <v>81</v>
      </c>
      <c r="AW780" s="13" t="s">
        <v>30</v>
      </c>
      <c r="AX780" s="13" t="s">
        <v>73</v>
      </c>
      <c r="AY780" s="250" t="s">
        <v>137</v>
      </c>
    </row>
    <row r="781" s="14" customFormat="1">
      <c r="A781" s="14"/>
      <c r="B781" s="251"/>
      <c r="C781" s="252"/>
      <c r="D781" s="242" t="s">
        <v>154</v>
      </c>
      <c r="E781" s="253" t="s">
        <v>1</v>
      </c>
      <c r="F781" s="254" t="s">
        <v>171</v>
      </c>
      <c r="G781" s="252"/>
      <c r="H781" s="255">
        <v>6</v>
      </c>
      <c r="I781" s="256"/>
      <c r="J781" s="252"/>
      <c r="K781" s="252"/>
      <c r="L781" s="257"/>
      <c r="M781" s="258"/>
      <c r="N781" s="259"/>
      <c r="O781" s="259"/>
      <c r="P781" s="259"/>
      <c r="Q781" s="259"/>
      <c r="R781" s="259"/>
      <c r="S781" s="259"/>
      <c r="T781" s="260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1" t="s">
        <v>154</v>
      </c>
      <c r="AU781" s="261" t="s">
        <v>146</v>
      </c>
      <c r="AV781" s="14" t="s">
        <v>146</v>
      </c>
      <c r="AW781" s="14" t="s">
        <v>30</v>
      </c>
      <c r="AX781" s="14" t="s">
        <v>73</v>
      </c>
      <c r="AY781" s="261" t="s">
        <v>137</v>
      </c>
    </row>
    <row r="782" s="13" customFormat="1">
      <c r="A782" s="13"/>
      <c r="B782" s="240"/>
      <c r="C782" s="241"/>
      <c r="D782" s="242" t="s">
        <v>154</v>
      </c>
      <c r="E782" s="243" t="s">
        <v>1</v>
      </c>
      <c r="F782" s="244" t="s">
        <v>1005</v>
      </c>
      <c r="G782" s="241"/>
      <c r="H782" s="243" t="s">
        <v>1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0" t="s">
        <v>154</v>
      </c>
      <c r="AU782" s="250" t="s">
        <v>146</v>
      </c>
      <c r="AV782" s="13" t="s">
        <v>81</v>
      </c>
      <c r="AW782" s="13" t="s">
        <v>30</v>
      </c>
      <c r="AX782" s="13" t="s">
        <v>73</v>
      </c>
      <c r="AY782" s="250" t="s">
        <v>137</v>
      </c>
    </row>
    <row r="783" s="14" customFormat="1">
      <c r="A783" s="14"/>
      <c r="B783" s="251"/>
      <c r="C783" s="252"/>
      <c r="D783" s="242" t="s">
        <v>154</v>
      </c>
      <c r="E783" s="253" t="s">
        <v>1</v>
      </c>
      <c r="F783" s="254" t="s">
        <v>171</v>
      </c>
      <c r="G783" s="252"/>
      <c r="H783" s="255">
        <v>6</v>
      </c>
      <c r="I783" s="256"/>
      <c r="J783" s="252"/>
      <c r="K783" s="252"/>
      <c r="L783" s="257"/>
      <c r="M783" s="258"/>
      <c r="N783" s="259"/>
      <c r="O783" s="259"/>
      <c r="P783" s="259"/>
      <c r="Q783" s="259"/>
      <c r="R783" s="259"/>
      <c r="S783" s="259"/>
      <c r="T783" s="260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1" t="s">
        <v>154</v>
      </c>
      <c r="AU783" s="261" t="s">
        <v>146</v>
      </c>
      <c r="AV783" s="14" t="s">
        <v>146</v>
      </c>
      <c r="AW783" s="14" t="s">
        <v>30</v>
      </c>
      <c r="AX783" s="14" t="s">
        <v>73</v>
      </c>
      <c r="AY783" s="261" t="s">
        <v>137</v>
      </c>
    </row>
    <row r="784" s="15" customFormat="1">
      <c r="A784" s="15"/>
      <c r="B784" s="262"/>
      <c r="C784" s="263"/>
      <c r="D784" s="242" t="s">
        <v>154</v>
      </c>
      <c r="E784" s="264" t="s">
        <v>1</v>
      </c>
      <c r="F784" s="265" t="s">
        <v>157</v>
      </c>
      <c r="G784" s="263"/>
      <c r="H784" s="266">
        <v>12</v>
      </c>
      <c r="I784" s="267"/>
      <c r="J784" s="263"/>
      <c r="K784" s="263"/>
      <c r="L784" s="268"/>
      <c r="M784" s="269"/>
      <c r="N784" s="270"/>
      <c r="O784" s="270"/>
      <c r="P784" s="270"/>
      <c r="Q784" s="270"/>
      <c r="R784" s="270"/>
      <c r="S784" s="270"/>
      <c r="T784" s="271"/>
      <c r="U784" s="15"/>
      <c r="V784" s="15"/>
      <c r="W784" s="15"/>
      <c r="X784" s="15"/>
      <c r="Y784" s="15"/>
      <c r="Z784" s="15"/>
      <c r="AA784" s="15"/>
      <c r="AB784" s="15"/>
      <c r="AC784" s="15"/>
      <c r="AD784" s="15"/>
      <c r="AE784" s="15"/>
      <c r="AT784" s="272" t="s">
        <v>154</v>
      </c>
      <c r="AU784" s="272" t="s">
        <v>146</v>
      </c>
      <c r="AV784" s="15" t="s">
        <v>145</v>
      </c>
      <c r="AW784" s="15" t="s">
        <v>30</v>
      </c>
      <c r="AX784" s="15" t="s">
        <v>81</v>
      </c>
      <c r="AY784" s="272" t="s">
        <v>137</v>
      </c>
    </row>
    <row r="785" s="2" customFormat="1" ht="16.5" customHeight="1">
      <c r="A785" s="38"/>
      <c r="B785" s="39"/>
      <c r="C785" s="215" t="s">
        <v>1006</v>
      </c>
      <c r="D785" s="215" t="s">
        <v>141</v>
      </c>
      <c r="E785" s="216" t="s">
        <v>1007</v>
      </c>
      <c r="F785" s="217" t="s">
        <v>1008</v>
      </c>
      <c r="G785" s="218" t="s">
        <v>167</v>
      </c>
      <c r="H785" s="219">
        <v>8.4000000000000004</v>
      </c>
      <c r="I785" s="220"/>
      <c r="J785" s="221">
        <f>ROUND(I785*H785,2)</f>
        <v>0</v>
      </c>
      <c r="K785" s="222"/>
      <c r="L785" s="44"/>
      <c r="M785" s="223" t="s">
        <v>1</v>
      </c>
      <c r="N785" s="224" t="s">
        <v>39</v>
      </c>
      <c r="O785" s="91"/>
      <c r="P785" s="225">
        <f>O785*H785</f>
        <v>0</v>
      </c>
      <c r="Q785" s="225">
        <v>0</v>
      </c>
      <c r="R785" s="225">
        <f>Q785*H785</f>
        <v>0</v>
      </c>
      <c r="S785" s="225">
        <v>0.023800000000000002</v>
      </c>
      <c r="T785" s="226">
        <f>S785*H785</f>
        <v>0.19992000000000001</v>
      </c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  <c r="AR785" s="227" t="s">
        <v>474</v>
      </c>
      <c r="AT785" s="227" t="s">
        <v>141</v>
      </c>
      <c r="AU785" s="227" t="s">
        <v>146</v>
      </c>
      <c r="AY785" s="17" t="s">
        <v>137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17" t="s">
        <v>146</v>
      </c>
      <c r="BK785" s="228">
        <f>ROUND(I785*H785,2)</f>
        <v>0</v>
      </c>
      <c r="BL785" s="17" t="s">
        <v>474</v>
      </c>
      <c r="BM785" s="227" t="s">
        <v>1009</v>
      </c>
    </row>
    <row r="786" s="13" customFormat="1">
      <c r="A786" s="13"/>
      <c r="B786" s="240"/>
      <c r="C786" s="241"/>
      <c r="D786" s="242" t="s">
        <v>154</v>
      </c>
      <c r="E786" s="243" t="s">
        <v>1</v>
      </c>
      <c r="F786" s="244" t="s">
        <v>1010</v>
      </c>
      <c r="G786" s="241"/>
      <c r="H786" s="243" t="s">
        <v>1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0" t="s">
        <v>154</v>
      </c>
      <c r="AU786" s="250" t="s">
        <v>146</v>
      </c>
      <c r="AV786" s="13" t="s">
        <v>81</v>
      </c>
      <c r="AW786" s="13" t="s">
        <v>30</v>
      </c>
      <c r="AX786" s="13" t="s">
        <v>73</v>
      </c>
      <c r="AY786" s="250" t="s">
        <v>137</v>
      </c>
    </row>
    <row r="787" s="14" customFormat="1">
      <c r="A787" s="14"/>
      <c r="B787" s="251"/>
      <c r="C787" s="252"/>
      <c r="D787" s="242" t="s">
        <v>154</v>
      </c>
      <c r="E787" s="253" t="s">
        <v>1</v>
      </c>
      <c r="F787" s="254" t="s">
        <v>1011</v>
      </c>
      <c r="G787" s="252"/>
      <c r="H787" s="255">
        <v>3.1200000000000001</v>
      </c>
      <c r="I787" s="256"/>
      <c r="J787" s="252"/>
      <c r="K787" s="252"/>
      <c r="L787" s="257"/>
      <c r="M787" s="258"/>
      <c r="N787" s="259"/>
      <c r="O787" s="259"/>
      <c r="P787" s="259"/>
      <c r="Q787" s="259"/>
      <c r="R787" s="259"/>
      <c r="S787" s="259"/>
      <c r="T787" s="260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1" t="s">
        <v>154</v>
      </c>
      <c r="AU787" s="261" t="s">
        <v>146</v>
      </c>
      <c r="AV787" s="14" t="s">
        <v>146</v>
      </c>
      <c r="AW787" s="14" t="s">
        <v>30</v>
      </c>
      <c r="AX787" s="14" t="s">
        <v>73</v>
      </c>
      <c r="AY787" s="261" t="s">
        <v>137</v>
      </c>
    </row>
    <row r="788" s="13" customFormat="1">
      <c r="A788" s="13"/>
      <c r="B788" s="240"/>
      <c r="C788" s="241"/>
      <c r="D788" s="242" t="s">
        <v>154</v>
      </c>
      <c r="E788" s="243" t="s">
        <v>1</v>
      </c>
      <c r="F788" s="244" t="s">
        <v>1012</v>
      </c>
      <c r="G788" s="241"/>
      <c r="H788" s="243" t="s">
        <v>1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0" t="s">
        <v>154</v>
      </c>
      <c r="AU788" s="250" t="s">
        <v>146</v>
      </c>
      <c r="AV788" s="13" t="s">
        <v>81</v>
      </c>
      <c r="AW788" s="13" t="s">
        <v>30</v>
      </c>
      <c r="AX788" s="13" t="s">
        <v>73</v>
      </c>
      <c r="AY788" s="250" t="s">
        <v>137</v>
      </c>
    </row>
    <row r="789" s="14" customFormat="1">
      <c r="A789" s="14"/>
      <c r="B789" s="251"/>
      <c r="C789" s="252"/>
      <c r="D789" s="242" t="s">
        <v>154</v>
      </c>
      <c r="E789" s="253" t="s">
        <v>1</v>
      </c>
      <c r="F789" s="254" t="s">
        <v>1013</v>
      </c>
      <c r="G789" s="252"/>
      <c r="H789" s="255">
        <v>3.3599999999999999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1" t="s">
        <v>154</v>
      </c>
      <c r="AU789" s="261" t="s">
        <v>146</v>
      </c>
      <c r="AV789" s="14" t="s">
        <v>146</v>
      </c>
      <c r="AW789" s="14" t="s">
        <v>30</v>
      </c>
      <c r="AX789" s="14" t="s">
        <v>73</v>
      </c>
      <c r="AY789" s="261" t="s">
        <v>137</v>
      </c>
    </row>
    <row r="790" s="13" customFormat="1">
      <c r="A790" s="13"/>
      <c r="B790" s="240"/>
      <c r="C790" s="241"/>
      <c r="D790" s="242" t="s">
        <v>154</v>
      </c>
      <c r="E790" s="243" t="s">
        <v>1</v>
      </c>
      <c r="F790" s="244" t="s">
        <v>383</v>
      </c>
      <c r="G790" s="241"/>
      <c r="H790" s="243" t="s">
        <v>1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0" t="s">
        <v>154</v>
      </c>
      <c r="AU790" s="250" t="s">
        <v>146</v>
      </c>
      <c r="AV790" s="13" t="s">
        <v>81</v>
      </c>
      <c r="AW790" s="13" t="s">
        <v>30</v>
      </c>
      <c r="AX790" s="13" t="s">
        <v>73</v>
      </c>
      <c r="AY790" s="250" t="s">
        <v>137</v>
      </c>
    </row>
    <row r="791" s="14" customFormat="1">
      <c r="A791" s="14"/>
      <c r="B791" s="251"/>
      <c r="C791" s="252"/>
      <c r="D791" s="242" t="s">
        <v>154</v>
      </c>
      <c r="E791" s="253" t="s">
        <v>1</v>
      </c>
      <c r="F791" s="254" t="s">
        <v>1014</v>
      </c>
      <c r="G791" s="252"/>
      <c r="H791" s="255">
        <v>1.9199999999999999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61" t="s">
        <v>154</v>
      </c>
      <c r="AU791" s="261" t="s">
        <v>146</v>
      </c>
      <c r="AV791" s="14" t="s">
        <v>146</v>
      </c>
      <c r="AW791" s="14" t="s">
        <v>30</v>
      </c>
      <c r="AX791" s="14" t="s">
        <v>73</v>
      </c>
      <c r="AY791" s="261" t="s">
        <v>137</v>
      </c>
    </row>
    <row r="792" s="15" customFormat="1">
      <c r="A792" s="15"/>
      <c r="B792" s="262"/>
      <c r="C792" s="263"/>
      <c r="D792" s="242" t="s">
        <v>154</v>
      </c>
      <c r="E792" s="264" t="s">
        <v>1</v>
      </c>
      <c r="F792" s="265" t="s">
        <v>157</v>
      </c>
      <c r="G792" s="263"/>
      <c r="H792" s="266">
        <v>8.4000000000000004</v>
      </c>
      <c r="I792" s="267"/>
      <c r="J792" s="263"/>
      <c r="K792" s="263"/>
      <c r="L792" s="268"/>
      <c r="M792" s="269"/>
      <c r="N792" s="270"/>
      <c r="O792" s="270"/>
      <c r="P792" s="270"/>
      <c r="Q792" s="270"/>
      <c r="R792" s="270"/>
      <c r="S792" s="270"/>
      <c r="T792" s="271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72" t="s">
        <v>154</v>
      </c>
      <c r="AU792" s="272" t="s">
        <v>146</v>
      </c>
      <c r="AV792" s="15" t="s">
        <v>145</v>
      </c>
      <c r="AW792" s="15" t="s">
        <v>30</v>
      </c>
      <c r="AX792" s="15" t="s">
        <v>81</v>
      </c>
      <c r="AY792" s="272" t="s">
        <v>137</v>
      </c>
    </row>
    <row r="793" s="2" customFormat="1" ht="24.15" customHeight="1">
      <c r="A793" s="38"/>
      <c r="B793" s="39"/>
      <c r="C793" s="215" t="s">
        <v>1015</v>
      </c>
      <c r="D793" s="215" t="s">
        <v>141</v>
      </c>
      <c r="E793" s="216" t="s">
        <v>1016</v>
      </c>
      <c r="F793" s="217" t="s">
        <v>1017</v>
      </c>
      <c r="G793" s="218" t="s">
        <v>167</v>
      </c>
      <c r="H793" s="219">
        <v>8.4000000000000004</v>
      </c>
      <c r="I793" s="220"/>
      <c r="J793" s="221">
        <f>ROUND(I793*H793,2)</f>
        <v>0</v>
      </c>
      <c r="K793" s="222"/>
      <c r="L793" s="44"/>
      <c r="M793" s="223" t="s">
        <v>1</v>
      </c>
      <c r="N793" s="224" t="s">
        <v>39</v>
      </c>
      <c r="O793" s="91"/>
      <c r="P793" s="225">
        <f>O793*H793</f>
        <v>0</v>
      </c>
      <c r="Q793" s="225">
        <v>0</v>
      </c>
      <c r="R793" s="225">
        <f>Q793*H793</f>
        <v>0</v>
      </c>
      <c r="S793" s="225">
        <v>0</v>
      </c>
      <c r="T793" s="226">
        <f>S793*H793</f>
        <v>0</v>
      </c>
      <c r="U793" s="38"/>
      <c r="V793" s="38"/>
      <c r="W793" s="38"/>
      <c r="X793" s="38"/>
      <c r="Y793" s="38"/>
      <c r="Z793" s="38"/>
      <c r="AA793" s="38"/>
      <c r="AB793" s="38"/>
      <c r="AC793" s="38"/>
      <c r="AD793" s="38"/>
      <c r="AE793" s="38"/>
      <c r="AR793" s="227" t="s">
        <v>474</v>
      </c>
      <c r="AT793" s="227" t="s">
        <v>141</v>
      </c>
      <c r="AU793" s="227" t="s">
        <v>146</v>
      </c>
      <c r="AY793" s="17" t="s">
        <v>137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17" t="s">
        <v>146</v>
      </c>
      <c r="BK793" s="228">
        <f>ROUND(I793*H793,2)</f>
        <v>0</v>
      </c>
      <c r="BL793" s="17" t="s">
        <v>474</v>
      </c>
      <c r="BM793" s="227" t="s">
        <v>1018</v>
      </c>
    </row>
    <row r="794" s="13" customFormat="1">
      <c r="A794" s="13"/>
      <c r="B794" s="240"/>
      <c r="C794" s="241"/>
      <c r="D794" s="242" t="s">
        <v>154</v>
      </c>
      <c r="E794" s="243" t="s">
        <v>1</v>
      </c>
      <c r="F794" s="244" t="s">
        <v>1010</v>
      </c>
      <c r="G794" s="241"/>
      <c r="H794" s="243" t="s">
        <v>1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50" t="s">
        <v>154</v>
      </c>
      <c r="AU794" s="250" t="s">
        <v>146</v>
      </c>
      <c r="AV794" s="13" t="s">
        <v>81</v>
      </c>
      <c r="AW794" s="13" t="s">
        <v>30</v>
      </c>
      <c r="AX794" s="13" t="s">
        <v>73</v>
      </c>
      <c r="AY794" s="250" t="s">
        <v>137</v>
      </c>
    </row>
    <row r="795" s="14" customFormat="1">
      <c r="A795" s="14"/>
      <c r="B795" s="251"/>
      <c r="C795" s="252"/>
      <c r="D795" s="242" t="s">
        <v>154</v>
      </c>
      <c r="E795" s="253" t="s">
        <v>1</v>
      </c>
      <c r="F795" s="254" t="s">
        <v>1011</v>
      </c>
      <c r="G795" s="252"/>
      <c r="H795" s="255">
        <v>3.1200000000000001</v>
      </c>
      <c r="I795" s="256"/>
      <c r="J795" s="252"/>
      <c r="K795" s="252"/>
      <c r="L795" s="257"/>
      <c r="M795" s="258"/>
      <c r="N795" s="259"/>
      <c r="O795" s="259"/>
      <c r="P795" s="259"/>
      <c r="Q795" s="259"/>
      <c r="R795" s="259"/>
      <c r="S795" s="259"/>
      <c r="T795" s="260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1" t="s">
        <v>154</v>
      </c>
      <c r="AU795" s="261" t="s">
        <v>146</v>
      </c>
      <c r="AV795" s="14" t="s">
        <v>146</v>
      </c>
      <c r="AW795" s="14" t="s">
        <v>30</v>
      </c>
      <c r="AX795" s="14" t="s">
        <v>73</v>
      </c>
      <c r="AY795" s="261" t="s">
        <v>137</v>
      </c>
    </row>
    <row r="796" s="13" customFormat="1">
      <c r="A796" s="13"/>
      <c r="B796" s="240"/>
      <c r="C796" s="241"/>
      <c r="D796" s="242" t="s">
        <v>154</v>
      </c>
      <c r="E796" s="243" t="s">
        <v>1</v>
      </c>
      <c r="F796" s="244" t="s">
        <v>1012</v>
      </c>
      <c r="G796" s="241"/>
      <c r="H796" s="243" t="s">
        <v>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0" t="s">
        <v>154</v>
      </c>
      <c r="AU796" s="250" t="s">
        <v>146</v>
      </c>
      <c r="AV796" s="13" t="s">
        <v>81</v>
      </c>
      <c r="AW796" s="13" t="s">
        <v>30</v>
      </c>
      <c r="AX796" s="13" t="s">
        <v>73</v>
      </c>
      <c r="AY796" s="250" t="s">
        <v>137</v>
      </c>
    </row>
    <row r="797" s="14" customFormat="1">
      <c r="A797" s="14"/>
      <c r="B797" s="251"/>
      <c r="C797" s="252"/>
      <c r="D797" s="242" t="s">
        <v>154</v>
      </c>
      <c r="E797" s="253" t="s">
        <v>1</v>
      </c>
      <c r="F797" s="254" t="s">
        <v>1013</v>
      </c>
      <c r="G797" s="252"/>
      <c r="H797" s="255">
        <v>3.3599999999999999</v>
      </c>
      <c r="I797" s="256"/>
      <c r="J797" s="252"/>
      <c r="K797" s="252"/>
      <c r="L797" s="257"/>
      <c r="M797" s="258"/>
      <c r="N797" s="259"/>
      <c r="O797" s="259"/>
      <c r="P797" s="259"/>
      <c r="Q797" s="259"/>
      <c r="R797" s="259"/>
      <c r="S797" s="259"/>
      <c r="T797" s="260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1" t="s">
        <v>154</v>
      </c>
      <c r="AU797" s="261" t="s">
        <v>146</v>
      </c>
      <c r="AV797" s="14" t="s">
        <v>146</v>
      </c>
      <c r="AW797" s="14" t="s">
        <v>30</v>
      </c>
      <c r="AX797" s="14" t="s">
        <v>73</v>
      </c>
      <c r="AY797" s="261" t="s">
        <v>137</v>
      </c>
    </row>
    <row r="798" s="13" customFormat="1">
      <c r="A798" s="13"/>
      <c r="B798" s="240"/>
      <c r="C798" s="241"/>
      <c r="D798" s="242" t="s">
        <v>154</v>
      </c>
      <c r="E798" s="243" t="s">
        <v>1</v>
      </c>
      <c r="F798" s="244" t="s">
        <v>383</v>
      </c>
      <c r="G798" s="241"/>
      <c r="H798" s="243" t="s">
        <v>1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T798" s="250" t="s">
        <v>154</v>
      </c>
      <c r="AU798" s="250" t="s">
        <v>146</v>
      </c>
      <c r="AV798" s="13" t="s">
        <v>81</v>
      </c>
      <c r="AW798" s="13" t="s">
        <v>30</v>
      </c>
      <c r="AX798" s="13" t="s">
        <v>73</v>
      </c>
      <c r="AY798" s="250" t="s">
        <v>137</v>
      </c>
    </row>
    <row r="799" s="14" customFormat="1">
      <c r="A799" s="14"/>
      <c r="B799" s="251"/>
      <c r="C799" s="252"/>
      <c r="D799" s="242" t="s">
        <v>154</v>
      </c>
      <c r="E799" s="253" t="s">
        <v>1</v>
      </c>
      <c r="F799" s="254" t="s">
        <v>1014</v>
      </c>
      <c r="G799" s="252"/>
      <c r="H799" s="255">
        <v>1.9199999999999999</v>
      </c>
      <c r="I799" s="256"/>
      <c r="J799" s="252"/>
      <c r="K799" s="252"/>
      <c r="L799" s="257"/>
      <c r="M799" s="258"/>
      <c r="N799" s="259"/>
      <c r="O799" s="259"/>
      <c r="P799" s="259"/>
      <c r="Q799" s="259"/>
      <c r="R799" s="259"/>
      <c r="S799" s="259"/>
      <c r="T799" s="260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1" t="s">
        <v>154</v>
      </c>
      <c r="AU799" s="261" t="s">
        <v>146</v>
      </c>
      <c r="AV799" s="14" t="s">
        <v>146</v>
      </c>
      <c r="AW799" s="14" t="s">
        <v>30</v>
      </c>
      <c r="AX799" s="14" t="s">
        <v>73</v>
      </c>
      <c r="AY799" s="261" t="s">
        <v>137</v>
      </c>
    </row>
    <row r="800" s="15" customFormat="1">
      <c r="A800" s="15"/>
      <c r="B800" s="262"/>
      <c r="C800" s="263"/>
      <c r="D800" s="242" t="s">
        <v>154</v>
      </c>
      <c r="E800" s="264" t="s">
        <v>1</v>
      </c>
      <c r="F800" s="265" t="s">
        <v>157</v>
      </c>
      <c r="G800" s="263"/>
      <c r="H800" s="266">
        <v>8.4000000000000004</v>
      </c>
      <c r="I800" s="267"/>
      <c r="J800" s="263"/>
      <c r="K800" s="263"/>
      <c r="L800" s="268"/>
      <c r="M800" s="269"/>
      <c r="N800" s="270"/>
      <c r="O800" s="270"/>
      <c r="P800" s="270"/>
      <c r="Q800" s="270"/>
      <c r="R800" s="270"/>
      <c r="S800" s="270"/>
      <c r="T800" s="271"/>
      <c r="U800" s="15"/>
      <c r="V800" s="15"/>
      <c r="W800" s="15"/>
      <c r="X800" s="15"/>
      <c r="Y800" s="15"/>
      <c r="Z800" s="15"/>
      <c r="AA800" s="15"/>
      <c r="AB800" s="15"/>
      <c r="AC800" s="15"/>
      <c r="AD800" s="15"/>
      <c r="AE800" s="15"/>
      <c r="AT800" s="272" t="s">
        <v>154</v>
      </c>
      <c r="AU800" s="272" t="s">
        <v>146</v>
      </c>
      <c r="AV800" s="15" t="s">
        <v>145</v>
      </c>
      <c r="AW800" s="15" t="s">
        <v>30</v>
      </c>
      <c r="AX800" s="15" t="s">
        <v>81</v>
      </c>
      <c r="AY800" s="272" t="s">
        <v>137</v>
      </c>
    </row>
    <row r="801" s="2" customFormat="1" ht="24.15" customHeight="1">
      <c r="A801" s="38"/>
      <c r="B801" s="39"/>
      <c r="C801" s="215" t="s">
        <v>1019</v>
      </c>
      <c r="D801" s="215" t="s">
        <v>141</v>
      </c>
      <c r="E801" s="216" t="s">
        <v>1020</v>
      </c>
      <c r="F801" s="217" t="s">
        <v>1021</v>
      </c>
      <c r="G801" s="218" t="s">
        <v>167</v>
      </c>
      <c r="H801" s="219">
        <v>6.4800000000000004</v>
      </c>
      <c r="I801" s="220"/>
      <c r="J801" s="221">
        <f>ROUND(I801*H801,2)</f>
        <v>0</v>
      </c>
      <c r="K801" s="222"/>
      <c r="L801" s="44"/>
      <c r="M801" s="223" t="s">
        <v>1</v>
      </c>
      <c r="N801" s="224" t="s">
        <v>39</v>
      </c>
      <c r="O801" s="91"/>
      <c r="P801" s="225">
        <f>O801*H801</f>
        <v>0</v>
      </c>
      <c r="Q801" s="225">
        <v>0</v>
      </c>
      <c r="R801" s="225">
        <f>Q801*H801</f>
        <v>0</v>
      </c>
      <c r="S801" s="225">
        <v>0</v>
      </c>
      <c r="T801" s="226">
        <f>S801*H801</f>
        <v>0</v>
      </c>
      <c r="U801" s="38"/>
      <c r="V801" s="38"/>
      <c r="W801" s="38"/>
      <c r="X801" s="38"/>
      <c r="Y801" s="38"/>
      <c r="Z801" s="38"/>
      <c r="AA801" s="38"/>
      <c r="AB801" s="38"/>
      <c r="AC801" s="38"/>
      <c r="AD801" s="38"/>
      <c r="AE801" s="38"/>
      <c r="AR801" s="227" t="s">
        <v>474</v>
      </c>
      <c r="AT801" s="227" t="s">
        <v>141</v>
      </c>
      <c r="AU801" s="227" t="s">
        <v>146</v>
      </c>
      <c r="AY801" s="17" t="s">
        <v>137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17" t="s">
        <v>146</v>
      </c>
      <c r="BK801" s="228">
        <f>ROUND(I801*H801,2)</f>
        <v>0</v>
      </c>
      <c r="BL801" s="17" t="s">
        <v>474</v>
      </c>
      <c r="BM801" s="227" t="s">
        <v>1022</v>
      </c>
    </row>
    <row r="802" s="13" customFormat="1">
      <c r="A802" s="13"/>
      <c r="B802" s="240"/>
      <c r="C802" s="241"/>
      <c r="D802" s="242" t="s">
        <v>154</v>
      </c>
      <c r="E802" s="243" t="s">
        <v>1</v>
      </c>
      <c r="F802" s="244" t="s">
        <v>1010</v>
      </c>
      <c r="G802" s="241"/>
      <c r="H802" s="243" t="s">
        <v>1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0" t="s">
        <v>154</v>
      </c>
      <c r="AU802" s="250" t="s">
        <v>146</v>
      </c>
      <c r="AV802" s="13" t="s">
        <v>81</v>
      </c>
      <c r="AW802" s="13" t="s">
        <v>30</v>
      </c>
      <c r="AX802" s="13" t="s">
        <v>73</v>
      </c>
      <c r="AY802" s="250" t="s">
        <v>137</v>
      </c>
    </row>
    <row r="803" s="14" customFormat="1">
      <c r="A803" s="14"/>
      <c r="B803" s="251"/>
      <c r="C803" s="252"/>
      <c r="D803" s="242" t="s">
        <v>154</v>
      </c>
      <c r="E803" s="253" t="s">
        <v>1</v>
      </c>
      <c r="F803" s="254" t="s">
        <v>1011</v>
      </c>
      <c r="G803" s="252"/>
      <c r="H803" s="255">
        <v>3.1200000000000001</v>
      </c>
      <c r="I803" s="256"/>
      <c r="J803" s="252"/>
      <c r="K803" s="252"/>
      <c r="L803" s="257"/>
      <c r="M803" s="258"/>
      <c r="N803" s="259"/>
      <c r="O803" s="259"/>
      <c r="P803" s="259"/>
      <c r="Q803" s="259"/>
      <c r="R803" s="259"/>
      <c r="S803" s="259"/>
      <c r="T803" s="260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1" t="s">
        <v>154</v>
      </c>
      <c r="AU803" s="261" t="s">
        <v>146</v>
      </c>
      <c r="AV803" s="14" t="s">
        <v>146</v>
      </c>
      <c r="AW803" s="14" t="s">
        <v>30</v>
      </c>
      <c r="AX803" s="14" t="s">
        <v>73</v>
      </c>
      <c r="AY803" s="261" t="s">
        <v>137</v>
      </c>
    </row>
    <row r="804" s="13" customFormat="1">
      <c r="A804" s="13"/>
      <c r="B804" s="240"/>
      <c r="C804" s="241"/>
      <c r="D804" s="242" t="s">
        <v>154</v>
      </c>
      <c r="E804" s="243" t="s">
        <v>1</v>
      </c>
      <c r="F804" s="244" t="s">
        <v>1012</v>
      </c>
      <c r="G804" s="241"/>
      <c r="H804" s="243" t="s">
        <v>1</v>
      </c>
      <c r="I804" s="245"/>
      <c r="J804" s="241"/>
      <c r="K804" s="241"/>
      <c r="L804" s="246"/>
      <c r="M804" s="247"/>
      <c r="N804" s="248"/>
      <c r="O804" s="248"/>
      <c r="P804" s="248"/>
      <c r="Q804" s="248"/>
      <c r="R804" s="248"/>
      <c r="S804" s="248"/>
      <c r="T804" s="249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0" t="s">
        <v>154</v>
      </c>
      <c r="AU804" s="250" t="s">
        <v>146</v>
      </c>
      <c r="AV804" s="13" t="s">
        <v>81</v>
      </c>
      <c r="AW804" s="13" t="s">
        <v>30</v>
      </c>
      <c r="AX804" s="13" t="s">
        <v>73</v>
      </c>
      <c r="AY804" s="250" t="s">
        <v>137</v>
      </c>
    </row>
    <row r="805" s="14" customFormat="1">
      <c r="A805" s="14"/>
      <c r="B805" s="251"/>
      <c r="C805" s="252"/>
      <c r="D805" s="242" t="s">
        <v>154</v>
      </c>
      <c r="E805" s="253" t="s">
        <v>1</v>
      </c>
      <c r="F805" s="254" t="s">
        <v>1013</v>
      </c>
      <c r="G805" s="252"/>
      <c r="H805" s="255">
        <v>3.3599999999999999</v>
      </c>
      <c r="I805" s="256"/>
      <c r="J805" s="252"/>
      <c r="K805" s="252"/>
      <c r="L805" s="257"/>
      <c r="M805" s="258"/>
      <c r="N805" s="259"/>
      <c r="O805" s="259"/>
      <c r="P805" s="259"/>
      <c r="Q805" s="259"/>
      <c r="R805" s="259"/>
      <c r="S805" s="259"/>
      <c r="T805" s="260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1" t="s">
        <v>154</v>
      </c>
      <c r="AU805" s="261" t="s">
        <v>146</v>
      </c>
      <c r="AV805" s="14" t="s">
        <v>146</v>
      </c>
      <c r="AW805" s="14" t="s">
        <v>30</v>
      </c>
      <c r="AX805" s="14" t="s">
        <v>73</v>
      </c>
      <c r="AY805" s="261" t="s">
        <v>137</v>
      </c>
    </row>
    <row r="806" s="15" customFormat="1">
      <c r="A806" s="15"/>
      <c r="B806" s="262"/>
      <c r="C806" s="263"/>
      <c r="D806" s="242" t="s">
        <v>154</v>
      </c>
      <c r="E806" s="264" t="s">
        <v>1</v>
      </c>
      <c r="F806" s="265" t="s">
        <v>157</v>
      </c>
      <c r="G806" s="263"/>
      <c r="H806" s="266">
        <v>6.4800000000000004</v>
      </c>
      <c r="I806" s="267"/>
      <c r="J806" s="263"/>
      <c r="K806" s="263"/>
      <c r="L806" s="268"/>
      <c r="M806" s="269"/>
      <c r="N806" s="270"/>
      <c r="O806" s="270"/>
      <c r="P806" s="270"/>
      <c r="Q806" s="270"/>
      <c r="R806" s="270"/>
      <c r="S806" s="270"/>
      <c r="T806" s="271"/>
      <c r="U806" s="15"/>
      <c r="V806" s="15"/>
      <c r="W806" s="15"/>
      <c r="X806" s="15"/>
      <c r="Y806" s="15"/>
      <c r="Z806" s="15"/>
      <c r="AA806" s="15"/>
      <c r="AB806" s="15"/>
      <c r="AC806" s="15"/>
      <c r="AD806" s="15"/>
      <c r="AE806" s="15"/>
      <c r="AT806" s="272" t="s">
        <v>154</v>
      </c>
      <c r="AU806" s="272" t="s">
        <v>146</v>
      </c>
      <c r="AV806" s="15" t="s">
        <v>145</v>
      </c>
      <c r="AW806" s="15" t="s">
        <v>30</v>
      </c>
      <c r="AX806" s="15" t="s">
        <v>81</v>
      </c>
      <c r="AY806" s="272" t="s">
        <v>137</v>
      </c>
    </row>
    <row r="807" s="2" customFormat="1" ht="24.15" customHeight="1">
      <c r="A807" s="38"/>
      <c r="B807" s="39"/>
      <c r="C807" s="215" t="s">
        <v>1023</v>
      </c>
      <c r="D807" s="215" t="s">
        <v>141</v>
      </c>
      <c r="E807" s="216" t="s">
        <v>1024</v>
      </c>
      <c r="F807" s="217" t="s">
        <v>1025</v>
      </c>
      <c r="G807" s="218" t="s">
        <v>160</v>
      </c>
      <c r="H807" s="219">
        <v>1</v>
      </c>
      <c r="I807" s="220"/>
      <c r="J807" s="221">
        <f>ROUND(I807*H807,2)</f>
        <v>0</v>
      </c>
      <c r="K807" s="222"/>
      <c r="L807" s="44"/>
      <c r="M807" s="223" t="s">
        <v>1</v>
      </c>
      <c r="N807" s="224" t="s">
        <v>39</v>
      </c>
      <c r="O807" s="91"/>
      <c r="P807" s="225">
        <f>O807*H807</f>
        <v>0</v>
      </c>
      <c r="Q807" s="225">
        <v>0</v>
      </c>
      <c r="R807" s="225">
        <f>Q807*H807</f>
        <v>0</v>
      </c>
      <c r="S807" s="225">
        <v>0</v>
      </c>
      <c r="T807" s="226">
        <f>S807*H807</f>
        <v>0</v>
      </c>
      <c r="U807" s="38"/>
      <c r="V807" s="38"/>
      <c r="W807" s="38"/>
      <c r="X807" s="38"/>
      <c r="Y807" s="38"/>
      <c r="Z807" s="38"/>
      <c r="AA807" s="38"/>
      <c r="AB807" s="38"/>
      <c r="AC807" s="38"/>
      <c r="AD807" s="38"/>
      <c r="AE807" s="38"/>
      <c r="AR807" s="227" t="s">
        <v>474</v>
      </c>
      <c r="AT807" s="227" t="s">
        <v>141</v>
      </c>
      <c r="AU807" s="227" t="s">
        <v>146</v>
      </c>
      <c r="AY807" s="17" t="s">
        <v>137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17" t="s">
        <v>146</v>
      </c>
      <c r="BK807" s="228">
        <f>ROUND(I807*H807,2)</f>
        <v>0</v>
      </c>
      <c r="BL807" s="17" t="s">
        <v>474</v>
      </c>
      <c r="BM807" s="227" t="s">
        <v>1026</v>
      </c>
    </row>
    <row r="808" s="13" customFormat="1">
      <c r="A808" s="13"/>
      <c r="B808" s="240"/>
      <c r="C808" s="241"/>
      <c r="D808" s="242" t="s">
        <v>154</v>
      </c>
      <c r="E808" s="243" t="s">
        <v>1</v>
      </c>
      <c r="F808" s="244" t="s">
        <v>383</v>
      </c>
      <c r="G808" s="241"/>
      <c r="H808" s="243" t="s">
        <v>1</v>
      </c>
      <c r="I808" s="245"/>
      <c r="J808" s="241"/>
      <c r="K808" s="241"/>
      <c r="L808" s="246"/>
      <c r="M808" s="247"/>
      <c r="N808" s="248"/>
      <c r="O808" s="248"/>
      <c r="P808" s="248"/>
      <c r="Q808" s="248"/>
      <c r="R808" s="248"/>
      <c r="S808" s="248"/>
      <c r="T808" s="249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0" t="s">
        <v>154</v>
      </c>
      <c r="AU808" s="250" t="s">
        <v>146</v>
      </c>
      <c r="AV808" s="13" t="s">
        <v>81</v>
      </c>
      <c r="AW808" s="13" t="s">
        <v>30</v>
      </c>
      <c r="AX808" s="13" t="s">
        <v>73</v>
      </c>
      <c r="AY808" s="250" t="s">
        <v>137</v>
      </c>
    </row>
    <row r="809" s="14" customFormat="1">
      <c r="A809" s="14"/>
      <c r="B809" s="251"/>
      <c r="C809" s="252"/>
      <c r="D809" s="242" t="s">
        <v>154</v>
      </c>
      <c r="E809" s="253" t="s">
        <v>1</v>
      </c>
      <c r="F809" s="254" t="s">
        <v>81</v>
      </c>
      <c r="G809" s="252"/>
      <c r="H809" s="255">
        <v>1</v>
      </c>
      <c r="I809" s="256"/>
      <c r="J809" s="252"/>
      <c r="K809" s="252"/>
      <c r="L809" s="257"/>
      <c r="M809" s="258"/>
      <c r="N809" s="259"/>
      <c r="O809" s="259"/>
      <c r="P809" s="259"/>
      <c r="Q809" s="259"/>
      <c r="R809" s="259"/>
      <c r="S809" s="259"/>
      <c r="T809" s="260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61" t="s">
        <v>154</v>
      </c>
      <c r="AU809" s="261" t="s">
        <v>146</v>
      </c>
      <c r="AV809" s="14" t="s">
        <v>146</v>
      </c>
      <c r="AW809" s="14" t="s">
        <v>30</v>
      </c>
      <c r="AX809" s="14" t="s">
        <v>81</v>
      </c>
      <c r="AY809" s="261" t="s">
        <v>137</v>
      </c>
    </row>
    <row r="810" s="2" customFormat="1" ht="24.15" customHeight="1">
      <c r="A810" s="38"/>
      <c r="B810" s="39"/>
      <c r="C810" s="229" t="s">
        <v>1027</v>
      </c>
      <c r="D810" s="229" t="s">
        <v>149</v>
      </c>
      <c r="E810" s="230" t="s">
        <v>1028</v>
      </c>
      <c r="F810" s="231" t="s">
        <v>1029</v>
      </c>
      <c r="G810" s="232" t="s">
        <v>160</v>
      </c>
      <c r="H810" s="233">
        <v>1</v>
      </c>
      <c r="I810" s="234"/>
      <c r="J810" s="235">
        <f>ROUND(I810*H810,2)</f>
        <v>0</v>
      </c>
      <c r="K810" s="236"/>
      <c r="L810" s="237"/>
      <c r="M810" s="238" t="s">
        <v>1</v>
      </c>
      <c r="N810" s="239" t="s">
        <v>39</v>
      </c>
      <c r="O810" s="91"/>
      <c r="P810" s="225">
        <f>O810*H810</f>
        <v>0</v>
      </c>
      <c r="Q810" s="225">
        <v>0.0095999999999999992</v>
      </c>
      <c r="R810" s="225">
        <f>Q810*H810</f>
        <v>0.0095999999999999992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297</v>
      </c>
      <c r="AT810" s="227" t="s">
        <v>149</v>
      </c>
      <c r="AU810" s="227" t="s">
        <v>146</v>
      </c>
      <c r="AY810" s="17" t="s">
        <v>137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146</v>
      </c>
      <c r="BK810" s="228">
        <f>ROUND(I810*H810,2)</f>
        <v>0</v>
      </c>
      <c r="BL810" s="17" t="s">
        <v>474</v>
      </c>
      <c r="BM810" s="227" t="s">
        <v>1030</v>
      </c>
    </row>
    <row r="811" s="13" customFormat="1">
      <c r="A811" s="13"/>
      <c r="B811" s="240"/>
      <c r="C811" s="241"/>
      <c r="D811" s="242" t="s">
        <v>154</v>
      </c>
      <c r="E811" s="243" t="s">
        <v>1</v>
      </c>
      <c r="F811" s="244" t="s">
        <v>383</v>
      </c>
      <c r="G811" s="241"/>
      <c r="H811" s="243" t="s">
        <v>1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0" t="s">
        <v>154</v>
      </c>
      <c r="AU811" s="250" t="s">
        <v>146</v>
      </c>
      <c r="AV811" s="13" t="s">
        <v>81</v>
      </c>
      <c r="AW811" s="13" t="s">
        <v>30</v>
      </c>
      <c r="AX811" s="13" t="s">
        <v>73</v>
      </c>
      <c r="AY811" s="250" t="s">
        <v>137</v>
      </c>
    </row>
    <row r="812" s="14" customFormat="1">
      <c r="A812" s="14"/>
      <c r="B812" s="251"/>
      <c r="C812" s="252"/>
      <c r="D812" s="242" t="s">
        <v>154</v>
      </c>
      <c r="E812" s="253" t="s">
        <v>1</v>
      </c>
      <c r="F812" s="254" t="s">
        <v>81</v>
      </c>
      <c r="G812" s="252"/>
      <c r="H812" s="255">
        <v>1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1" t="s">
        <v>154</v>
      </c>
      <c r="AU812" s="261" t="s">
        <v>146</v>
      </c>
      <c r="AV812" s="14" t="s">
        <v>146</v>
      </c>
      <c r="AW812" s="14" t="s">
        <v>30</v>
      </c>
      <c r="AX812" s="14" t="s">
        <v>81</v>
      </c>
      <c r="AY812" s="261" t="s">
        <v>137</v>
      </c>
    </row>
    <row r="813" s="2" customFormat="1" ht="21.75" customHeight="1">
      <c r="A813" s="38"/>
      <c r="B813" s="39"/>
      <c r="C813" s="215" t="s">
        <v>1031</v>
      </c>
      <c r="D813" s="215" t="s">
        <v>141</v>
      </c>
      <c r="E813" s="216" t="s">
        <v>1032</v>
      </c>
      <c r="F813" s="217" t="s">
        <v>1033</v>
      </c>
      <c r="G813" s="218" t="s">
        <v>167</v>
      </c>
      <c r="H813" s="219">
        <v>6.4800000000000004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474</v>
      </c>
      <c r="AT813" s="227" t="s">
        <v>141</v>
      </c>
      <c r="AU813" s="227" t="s">
        <v>146</v>
      </c>
      <c r="AY813" s="17" t="s">
        <v>137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146</v>
      </c>
      <c r="BK813" s="228">
        <f>ROUND(I813*H813,2)</f>
        <v>0</v>
      </c>
      <c r="BL813" s="17" t="s">
        <v>474</v>
      </c>
      <c r="BM813" s="227" t="s">
        <v>1034</v>
      </c>
    </row>
    <row r="814" s="13" customFormat="1">
      <c r="A814" s="13"/>
      <c r="B814" s="240"/>
      <c r="C814" s="241"/>
      <c r="D814" s="242" t="s">
        <v>154</v>
      </c>
      <c r="E814" s="243" t="s">
        <v>1</v>
      </c>
      <c r="F814" s="244" t="s">
        <v>1010</v>
      </c>
      <c r="G814" s="241"/>
      <c r="H814" s="243" t="s">
        <v>1</v>
      </c>
      <c r="I814" s="245"/>
      <c r="J814" s="241"/>
      <c r="K814" s="241"/>
      <c r="L814" s="246"/>
      <c r="M814" s="247"/>
      <c r="N814" s="248"/>
      <c r="O814" s="248"/>
      <c r="P814" s="248"/>
      <c r="Q814" s="248"/>
      <c r="R814" s="248"/>
      <c r="S814" s="248"/>
      <c r="T814" s="249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T814" s="250" t="s">
        <v>154</v>
      </c>
      <c r="AU814" s="250" t="s">
        <v>146</v>
      </c>
      <c r="AV814" s="13" t="s">
        <v>81</v>
      </c>
      <c r="AW814" s="13" t="s">
        <v>30</v>
      </c>
      <c r="AX814" s="13" t="s">
        <v>73</v>
      </c>
      <c r="AY814" s="250" t="s">
        <v>137</v>
      </c>
    </row>
    <row r="815" s="14" customFormat="1">
      <c r="A815" s="14"/>
      <c r="B815" s="251"/>
      <c r="C815" s="252"/>
      <c r="D815" s="242" t="s">
        <v>154</v>
      </c>
      <c r="E815" s="253" t="s">
        <v>1</v>
      </c>
      <c r="F815" s="254" t="s">
        <v>1011</v>
      </c>
      <c r="G815" s="252"/>
      <c r="H815" s="255">
        <v>3.1200000000000001</v>
      </c>
      <c r="I815" s="256"/>
      <c r="J815" s="252"/>
      <c r="K815" s="252"/>
      <c r="L815" s="257"/>
      <c r="M815" s="258"/>
      <c r="N815" s="259"/>
      <c r="O815" s="259"/>
      <c r="P815" s="259"/>
      <c r="Q815" s="259"/>
      <c r="R815" s="259"/>
      <c r="S815" s="259"/>
      <c r="T815" s="260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1" t="s">
        <v>154</v>
      </c>
      <c r="AU815" s="261" t="s">
        <v>146</v>
      </c>
      <c r="AV815" s="14" t="s">
        <v>146</v>
      </c>
      <c r="AW815" s="14" t="s">
        <v>30</v>
      </c>
      <c r="AX815" s="14" t="s">
        <v>73</v>
      </c>
      <c r="AY815" s="261" t="s">
        <v>137</v>
      </c>
    </row>
    <row r="816" s="13" customFormat="1">
      <c r="A816" s="13"/>
      <c r="B816" s="240"/>
      <c r="C816" s="241"/>
      <c r="D816" s="242" t="s">
        <v>154</v>
      </c>
      <c r="E816" s="243" t="s">
        <v>1</v>
      </c>
      <c r="F816" s="244" t="s">
        <v>1012</v>
      </c>
      <c r="G816" s="241"/>
      <c r="H816" s="243" t="s">
        <v>1</v>
      </c>
      <c r="I816" s="245"/>
      <c r="J816" s="241"/>
      <c r="K816" s="241"/>
      <c r="L816" s="246"/>
      <c r="M816" s="247"/>
      <c r="N816" s="248"/>
      <c r="O816" s="248"/>
      <c r="P816" s="248"/>
      <c r="Q816" s="248"/>
      <c r="R816" s="248"/>
      <c r="S816" s="248"/>
      <c r="T816" s="249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50" t="s">
        <v>154</v>
      </c>
      <c r="AU816" s="250" t="s">
        <v>146</v>
      </c>
      <c r="AV816" s="13" t="s">
        <v>81</v>
      </c>
      <c r="AW816" s="13" t="s">
        <v>30</v>
      </c>
      <c r="AX816" s="13" t="s">
        <v>73</v>
      </c>
      <c r="AY816" s="250" t="s">
        <v>137</v>
      </c>
    </row>
    <row r="817" s="14" customFormat="1">
      <c r="A817" s="14"/>
      <c r="B817" s="251"/>
      <c r="C817" s="252"/>
      <c r="D817" s="242" t="s">
        <v>154</v>
      </c>
      <c r="E817" s="253" t="s">
        <v>1</v>
      </c>
      <c r="F817" s="254" t="s">
        <v>1013</v>
      </c>
      <c r="G817" s="252"/>
      <c r="H817" s="255">
        <v>3.3599999999999999</v>
      </c>
      <c r="I817" s="256"/>
      <c r="J817" s="252"/>
      <c r="K817" s="252"/>
      <c r="L817" s="257"/>
      <c r="M817" s="258"/>
      <c r="N817" s="259"/>
      <c r="O817" s="259"/>
      <c r="P817" s="259"/>
      <c r="Q817" s="259"/>
      <c r="R817" s="259"/>
      <c r="S817" s="259"/>
      <c r="T817" s="260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61" t="s">
        <v>154</v>
      </c>
      <c r="AU817" s="261" t="s">
        <v>146</v>
      </c>
      <c r="AV817" s="14" t="s">
        <v>146</v>
      </c>
      <c r="AW817" s="14" t="s">
        <v>30</v>
      </c>
      <c r="AX817" s="14" t="s">
        <v>73</v>
      </c>
      <c r="AY817" s="261" t="s">
        <v>137</v>
      </c>
    </row>
    <row r="818" s="15" customFormat="1">
      <c r="A818" s="15"/>
      <c r="B818" s="262"/>
      <c r="C818" s="263"/>
      <c r="D818" s="242" t="s">
        <v>154</v>
      </c>
      <c r="E818" s="264" t="s">
        <v>1</v>
      </c>
      <c r="F818" s="265" t="s">
        <v>157</v>
      </c>
      <c r="G818" s="263"/>
      <c r="H818" s="266">
        <v>6.4800000000000004</v>
      </c>
      <c r="I818" s="267"/>
      <c r="J818" s="263"/>
      <c r="K818" s="263"/>
      <c r="L818" s="268"/>
      <c r="M818" s="269"/>
      <c r="N818" s="270"/>
      <c r="O818" s="270"/>
      <c r="P818" s="270"/>
      <c r="Q818" s="270"/>
      <c r="R818" s="270"/>
      <c r="S818" s="270"/>
      <c r="T818" s="271"/>
      <c r="U818" s="15"/>
      <c r="V818" s="15"/>
      <c r="W818" s="15"/>
      <c r="X818" s="15"/>
      <c r="Y818" s="15"/>
      <c r="Z818" s="15"/>
      <c r="AA818" s="15"/>
      <c r="AB818" s="15"/>
      <c r="AC818" s="15"/>
      <c r="AD818" s="15"/>
      <c r="AE818" s="15"/>
      <c r="AT818" s="272" t="s">
        <v>154</v>
      </c>
      <c r="AU818" s="272" t="s">
        <v>146</v>
      </c>
      <c r="AV818" s="15" t="s">
        <v>145</v>
      </c>
      <c r="AW818" s="15" t="s">
        <v>30</v>
      </c>
      <c r="AX818" s="15" t="s">
        <v>81</v>
      </c>
      <c r="AY818" s="272" t="s">
        <v>137</v>
      </c>
    </row>
    <row r="819" s="2" customFormat="1" ht="21.75" customHeight="1">
      <c r="A819" s="38"/>
      <c r="B819" s="39"/>
      <c r="C819" s="215" t="s">
        <v>1035</v>
      </c>
      <c r="D819" s="215" t="s">
        <v>141</v>
      </c>
      <c r="E819" s="216" t="s">
        <v>1036</v>
      </c>
      <c r="F819" s="217" t="s">
        <v>1037</v>
      </c>
      <c r="G819" s="218" t="s">
        <v>167</v>
      </c>
      <c r="H819" s="219">
        <v>6.4800000000000004</v>
      </c>
      <c r="I819" s="220"/>
      <c r="J819" s="221">
        <f>ROUND(I819*H819,2)</f>
        <v>0</v>
      </c>
      <c r="K819" s="222"/>
      <c r="L819" s="44"/>
      <c r="M819" s="223" t="s">
        <v>1</v>
      </c>
      <c r="N819" s="224" t="s">
        <v>39</v>
      </c>
      <c r="O819" s="91"/>
      <c r="P819" s="225">
        <f>O819*H819</f>
        <v>0</v>
      </c>
      <c r="Q819" s="225">
        <v>0</v>
      </c>
      <c r="R819" s="225">
        <f>Q819*H819</f>
        <v>0</v>
      </c>
      <c r="S819" s="225">
        <v>0</v>
      </c>
      <c r="T819" s="226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474</v>
      </c>
      <c r="AT819" s="227" t="s">
        <v>141</v>
      </c>
      <c r="AU819" s="227" t="s">
        <v>146</v>
      </c>
      <c r="AY819" s="17" t="s">
        <v>137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146</v>
      </c>
      <c r="BK819" s="228">
        <f>ROUND(I819*H819,2)</f>
        <v>0</v>
      </c>
      <c r="BL819" s="17" t="s">
        <v>474</v>
      </c>
      <c r="BM819" s="227" t="s">
        <v>1038</v>
      </c>
    </row>
    <row r="820" s="13" customFormat="1">
      <c r="A820" s="13"/>
      <c r="B820" s="240"/>
      <c r="C820" s="241"/>
      <c r="D820" s="242" t="s">
        <v>154</v>
      </c>
      <c r="E820" s="243" t="s">
        <v>1</v>
      </c>
      <c r="F820" s="244" t="s">
        <v>1010</v>
      </c>
      <c r="G820" s="241"/>
      <c r="H820" s="243" t="s">
        <v>1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0" t="s">
        <v>154</v>
      </c>
      <c r="AU820" s="250" t="s">
        <v>146</v>
      </c>
      <c r="AV820" s="13" t="s">
        <v>81</v>
      </c>
      <c r="AW820" s="13" t="s">
        <v>30</v>
      </c>
      <c r="AX820" s="13" t="s">
        <v>73</v>
      </c>
      <c r="AY820" s="250" t="s">
        <v>137</v>
      </c>
    </row>
    <row r="821" s="14" customFormat="1">
      <c r="A821" s="14"/>
      <c r="B821" s="251"/>
      <c r="C821" s="252"/>
      <c r="D821" s="242" t="s">
        <v>154</v>
      </c>
      <c r="E821" s="253" t="s">
        <v>1</v>
      </c>
      <c r="F821" s="254" t="s">
        <v>1011</v>
      </c>
      <c r="G821" s="252"/>
      <c r="H821" s="255">
        <v>3.1200000000000001</v>
      </c>
      <c r="I821" s="256"/>
      <c r="J821" s="252"/>
      <c r="K821" s="252"/>
      <c r="L821" s="257"/>
      <c r="M821" s="258"/>
      <c r="N821" s="259"/>
      <c r="O821" s="259"/>
      <c r="P821" s="259"/>
      <c r="Q821" s="259"/>
      <c r="R821" s="259"/>
      <c r="S821" s="259"/>
      <c r="T821" s="260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61" t="s">
        <v>154</v>
      </c>
      <c r="AU821" s="261" t="s">
        <v>146</v>
      </c>
      <c r="AV821" s="14" t="s">
        <v>146</v>
      </c>
      <c r="AW821" s="14" t="s">
        <v>30</v>
      </c>
      <c r="AX821" s="14" t="s">
        <v>73</v>
      </c>
      <c r="AY821" s="261" t="s">
        <v>137</v>
      </c>
    </row>
    <row r="822" s="13" customFormat="1">
      <c r="A822" s="13"/>
      <c r="B822" s="240"/>
      <c r="C822" s="241"/>
      <c r="D822" s="242" t="s">
        <v>154</v>
      </c>
      <c r="E822" s="243" t="s">
        <v>1</v>
      </c>
      <c r="F822" s="244" t="s">
        <v>1012</v>
      </c>
      <c r="G822" s="241"/>
      <c r="H822" s="243" t="s">
        <v>1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0" t="s">
        <v>154</v>
      </c>
      <c r="AU822" s="250" t="s">
        <v>146</v>
      </c>
      <c r="AV822" s="13" t="s">
        <v>81</v>
      </c>
      <c r="AW822" s="13" t="s">
        <v>30</v>
      </c>
      <c r="AX822" s="13" t="s">
        <v>73</v>
      </c>
      <c r="AY822" s="250" t="s">
        <v>137</v>
      </c>
    </row>
    <row r="823" s="14" customFormat="1">
      <c r="A823" s="14"/>
      <c r="B823" s="251"/>
      <c r="C823" s="252"/>
      <c r="D823" s="242" t="s">
        <v>154</v>
      </c>
      <c r="E823" s="253" t="s">
        <v>1</v>
      </c>
      <c r="F823" s="254" t="s">
        <v>1013</v>
      </c>
      <c r="G823" s="252"/>
      <c r="H823" s="255">
        <v>3.3599999999999999</v>
      </c>
      <c r="I823" s="256"/>
      <c r="J823" s="252"/>
      <c r="K823" s="252"/>
      <c r="L823" s="257"/>
      <c r="M823" s="258"/>
      <c r="N823" s="259"/>
      <c r="O823" s="259"/>
      <c r="P823" s="259"/>
      <c r="Q823" s="259"/>
      <c r="R823" s="259"/>
      <c r="S823" s="259"/>
      <c r="T823" s="260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1" t="s">
        <v>154</v>
      </c>
      <c r="AU823" s="261" t="s">
        <v>146</v>
      </c>
      <c r="AV823" s="14" t="s">
        <v>146</v>
      </c>
      <c r="AW823" s="14" t="s">
        <v>30</v>
      </c>
      <c r="AX823" s="14" t="s">
        <v>73</v>
      </c>
      <c r="AY823" s="261" t="s">
        <v>137</v>
      </c>
    </row>
    <row r="824" s="15" customFormat="1">
      <c r="A824" s="15"/>
      <c r="B824" s="262"/>
      <c r="C824" s="263"/>
      <c r="D824" s="242" t="s">
        <v>154</v>
      </c>
      <c r="E824" s="264" t="s">
        <v>1</v>
      </c>
      <c r="F824" s="265" t="s">
        <v>157</v>
      </c>
      <c r="G824" s="263"/>
      <c r="H824" s="266">
        <v>6.4800000000000004</v>
      </c>
      <c r="I824" s="267"/>
      <c r="J824" s="263"/>
      <c r="K824" s="263"/>
      <c r="L824" s="268"/>
      <c r="M824" s="269"/>
      <c r="N824" s="270"/>
      <c r="O824" s="270"/>
      <c r="P824" s="270"/>
      <c r="Q824" s="270"/>
      <c r="R824" s="270"/>
      <c r="S824" s="270"/>
      <c r="T824" s="271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72" t="s">
        <v>154</v>
      </c>
      <c r="AU824" s="272" t="s">
        <v>146</v>
      </c>
      <c r="AV824" s="15" t="s">
        <v>145</v>
      </c>
      <c r="AW824" s="15" t="s">
        <v>30</v>
      </c>
      <c r="AX824" s="15" t="s">
        <v>81</v>
      </c>
      <c r="AY824" s="272" t="s">
        <v>137</v>
      </c>
    </row>
    <row r="825" s="2" customFormat="1" ht="16.5" customHeight="1">
      <c r="A825" s="38"/>
      <c r="B825" s="39"/>
      <c r="C825" s="215" t="s">
        <v>1039</v>
      </c>
      <c r="D825" s="215" t="s">
        <v>141</v>
      </c>
      <c r="E825" s="216" t="s">
        <v>1040</v>
      </c>
      <c r="F825" s="217" t="s">
        <v>1041</v>
      </c>
      <c r="G825" s="218" t="s">
        <v>160</v>
      </c>
      <c r="H825" s="219">
        <v>3</v>
      </c>
      <c r="I825" s="220"/>
      <c r="J825" s="221">
        <f>ROUND(I825*H825,2)</f>
        <v>0</v>
      </c>
      <c r="K825" s="222"/>
      <c r="L825" s="44"/>
      <c r="M825" s="223" t="s">
        <v>1</v>
      </c>
      <c r="N825" s="224" t="s">
        <v>39</v>
      </c>
      <c r="O825" s="91"/>
      <c r="P825" s="225">
        <f>O825*H825</f>
        <v>0</v>
      </c>
      <c r="Q825" s="225">
        <v>0</v>
      </c>
      <c r="R825" s="225">
        <f>Q825*H825</f>
        <v>0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474</v>
      </c>
      <c r="AT825" s="227" t="s">
        <v>141</v>
      </c>
      <c r="AU825" s="227" t="s">
        <v>146</v>
      </c>
      <c r="AY825" s="17" t="s">
        <v>137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146</v>
      </c>
      <c r="BK825" s="228">
        <f>ROUND(I825*H825,2)</f>
        <v>0</v>
      </c>
      <c r="BL825" s="17" t="s">
        <v>474</v>
      </c>
      <c r="BM825" s="227" t="s">
        <v>1042</v>
      </c>
    </row>
    <row r="826" s="2" customFormat="1" ht="16.5" customHeight="1">
      <c r="A826" s="38"/>
      <c r="B826" s="39"/>
      <c r="C826" s="215" t="s">
        <v>1043</v>
      </c>
      <c r="D826" s="215" t="s">
        <v>141</v>
      </c>
      <c r="E826" s="216" t="s">
        <v>1044</v>
      </c>
      <c r="F826" s="217" t="s">
        <v>1045</v>
      </c>
      <c r="G826" s="218" t="s">
        <v>167</v>
      </c>
      <c r="H826" s="219">
        <v>7.2119999999999997</v>
      </c>
      <c r="I826" s="220"/>
      <c r="J826" s="221">
        <f>ROUND(I826*H826,2)</f>
        <v>0</v>
      </c>
      <c r="K826" s="222"/>
      <c r="L826" s="44"/>
      <c r="M826" s="223" t="s">
        <v>1</v>
      </c>
      <c r="N826" s="224" t="s">
        <v>39</v>
      </c>
      <c r="O826" s="91"/>
      <c r="P826" s="225">
        <f>O826*H826</f>
        <v>0</v>
      </c>
      <c r="Q826" s="225">
        <v>0</v>
      </c>
      <c r="R826" s="225">
        <f>Q826*H826</f>
        <v>0</v>
      </c>
      <c r="S826" s="225">
        <v>0</v>
      </c>
      <c r="T826" s="226">
        <f>S826*H826</f>
        <v>0</v>
      </c>
      <c r="U826" s="38"/>
      <c r="V826" s="38"/>
      <c r="W826" s="38"/>
      <c r="X826" s="38"/>
      <c r="Y826" s="38"/>
      <c r="Z826" s="38"/>
      <c r="AA826" s="38"/>
      <c r="AB826" s="38"/>
      <c r="AC826" s="38"/>
      <c r="AD826" s="38"/>
      <c r="AE826" s="38"/>
      <c r="AR826" s="227" t="s">
        <v>474</v>
      </c>
      <c r="AT826" s="227" t="s">
        <v>141</v>
      </c>
      <c r="AU826" s="227" t="s">
        <v>146</v>
      </c>
      <c r="AY826" s="17" t="s">
        <v>137</v>
      </c>
      <c r="BE826" s="228">
        <f>IF(N826="základní",J826,0)</f>
        <v>0</v>
      </c>
      <c r="BF826" s="228">
        <f>IF(N826="snížená",J826,0)</f>
        <v>0</v>
      </c>
      <c r="BG826" s="228">
        <f>IF(N826="zákl. přenesená",J826,0)</f>
        <v>0</v>
      </c>
      <c r="BH826" s="228">
        <f>IF(N826="sníž. přenesená",J826,0)</f>
        <v>0</v>
      </c>
      <c r="BI826" s="228">
        <f>IF(N826="nulová",J826,0)</f>
        <v>0</v>
      </c>
      <c r="BJ826" s="17" t="s">
        <v>146</v>
      </c>
      <c r="BK826" s="228">
        <f>ROUND(I826*H826,2)</f>
        <v>0</v>
      </c>
      <c r="BL826" s="17" t="s">
        <v>474</v>
      </c>
      <c r="BM826" s="227" t="s">
        <v>1046</v>
      </c>
    </row>
    <row r="827" s="13" customFormat="1">
      <c r="A827" s="13"/>
      <c r="B827" s="240"/>
      <c r="C827" s="241"/>
      <c r="D827" s="242" t="s">
        <v>154</v>
      </c>
      <c r="E827" s="243" t="s">
        <v>1</v>
      </c>
      <c r="F827" s="244" t="s">
        <v>1010</v>
      </c>
      <c r="G827" s="241"/>
      <c r="H827" s="243" t="s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0" t="s">
        <v>154</v>
      </c>
      <c r="AU827" s="250" t="s">
        <v>146</v>
      </c>
      <c r="AV827" s="13" t="s">
        <v>81</v>
      </c>
      <c r="AW827" s="13" t="s">
        <v>30</v>
      </c>
      <c r="AX827" s="13" t="s">
        <v>73</v>
      </c>
      <c r="AY827" s="250" t="s">
        <v>137</v>
      </c>
    </row>
    <row r="828" s="14" customFormat="1">
      <c r="A828" s="14"/>
      <c r="B828" s="251"/>
      <c r="C828" s="252"/>
      <c r="D828" s="242" t="s">
        <v>154</v>
      </c>
      <c r="E828" s="253" t="s">
        <v>1</v>
      </c>
      <c r="F828" s="254" t="s">
        <v>1011</v>
      </c>
      <c r="G828" s="252"/>
      <c r="H828" s="255">
        <v>3.1200000000000001</v>
      </c>
      <c r="I828" s="256"/>
      <c r="J828" s="252"/>
      <c r="K828" s="252"/>
      <c r="L828" s="257"/>
      <c r="M828" s="258"/>
      <c r="N828" s="259"/>
      <c r="O828" s="259"/>
      <c r="P828" s="259"/>
      <c r="Q828" s="259"/>
      <c r="R828" s="259"/>
      <c r="S828" s="259"/>
      <c r="T828" s="260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1" t="s">
        <v>154</v>
      </c>
      <c r="AU828" s="261" t="s">
        <v>146</v>
      </c>
      <c r="AV828" s="14" t="s">
        <v>146</v>
      </c>
      <c r="AW828" s="14" t="s">
        <v>30</v>
      </c>
      <c r="AX828" s="14" t="s">
        <v>73</v>
      </c>
      <c r="AY828" s="261" t="s">
        <v>137</v>
      </c>
    </row>
    <row r="829" s="13" customFormat="1">
      <c r="A829" s="13"/>
      <c r="B829" s="240"/>
      <c r="C829" s="241"/>
      <c r="D829" s="242" t="s">
        <v>154</v>
      </c>
      <c r="E829" s="243" t="s">
        <v>1</v>
      </c>
      <c r="F829" s="244" t="s">
        <v>1012</v>
      </c>
      <c r="G829" s="241"/>
      <c r="H829" s="243" t="s">
        <v>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0" t="s">
        <v>154</v>
      </c>
      <c r="AU829" s="250" t="s">
        <v>146</v>
      </c>
      <c r="AV829" s="13" t="s">
        <v>81</v>
      </c>
      <c r="AW829" s="13" t="s">
        <v>30</v>
      </c>
      <c r="AX829" s="13" t="s">
        <v>73</v>
      </c>
      <c r="AY829" s="250" t="s">
        <v>137</v>
      </c>
    </row>
    <row r="830" s="14" customFormat="1">
      <c r="A830" s="14"/>
      <c r="B830" s="251"/>
      <c r="C830" s="252"/>
      <c r="D830" s="242" t="s">
        <v>154</v>
      </c>
      <c r="E830" s="253" t="s">
        <v>1</v>
      </c>
      <c r="F830" s="254" t="s">
        <v>1013</v>
      </c>
      <c r="G830" s="252"/>
      <c r="H830" s="255">
        <v>3.3599999999999999</v>
      </c>
      <c r="I830" s="256"/>
      <c r="J830" s="252"/>
      <c r="K830" s="252"/>
      <c r="L830" s="257"/>
      <c r="M830" s="258"/>
      <c r="N830" s="259"/>
      <c r="O830" s="259"/>
      <c r="P830" s="259"/>
      <c r="Q830" s="259"/>
      <c r="R830" s="259"/>
      <c r="S830" s="259"/>
      <c r="T830" s="260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1" t="s">
        <v>154</v>
      </c>
      <c r="AU830" s="261" t="s">
        <v>146</v>
      </c>
      <c r="AV830" s="14" t="s">
        <v>146</v>
      </c>
      <c r="AW830" s="14" t="s">
        <v>30</v>
      </c>
      <c r="AX830" s="14" t="s">
        <v>73</v>
      </c>
      <c r="AY830" s="261" t="s">
        <v>137</v>
      </c>
    </row>
    <row r="831" s="13" customFormat="1">
      <c r="A831" s="13"/>
      <c r="B831" s="240"/>
      <c r="C831" s="241"/>
      <c r="D831" s="242" t="s">
        <v>154</v>
      </c>
      <c r="E831" s="243" t="s">
        <v>1</v>
      </c>
      <c r="F831" s="244" t="s">
        <v>383</v>
      </c>
      <c r="G831" s="241"/>
      <c r="H831" s="243" t="s">
        <v>1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50" t="s">
        <v>154</v>
      </c>
      <c r="AU831" s="250" t="s">
        <v>146</v>
      </c>
      <c r="AV831" s="13" t="s">
        <v>81</v>
      </c>
      <c r="AW831" s="13" t="s">
        <v>30</v>
      </c>
      <c r="AX831" s="13" t="s">
        <v>73</v>
      </c>
      <c r="AY831" s="250" t="s">
        <v>137</v>
      </c>
    </row>
    <row r="832" s="14" customFormat="1">
      <c r="A832" s="14"/>
      <c r="B832" s="251"/>
      <c r="C832" s="252"/>
      <c r="D832" s="242" t="s">
        <v>154</v>
      </c>
      <c r="E832" s="253" t="s">
        <v>1</v>
      </c>
      <c r="F832" s="254" t="s">
        <v>1047</v>
      </c>
      <c r="G832" s="252"/>
      <c r="H832" s="255">
        <v>0.73199999999999998</v>
      </c>
      <c r="I832" s="256"/>
      <c r="J832" s="252"/>
      <c r="K832" s="252"/>
      <c r="L832" s="257"/>
      <c r="M832" s="258"/>
      <c r="N832" s="259"/>
      <c r="O832" s="259"/>
      <c r="P832" s="259"/>
      <c r="Q832" s="259"/>
      <c r="R832" s="259"/>
      <c r="S832" s="259"/>
      <c r="T832" s="260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61" t="s">
        <v>154</v>
      </c>
      <c r="AU832" s="261" t="s">
        <v>146</v>
      </c>
      <c r="AV832" s="14" t="s">
        <v>146</v>
      </c>
      <c r="AW832" s="14" t="s">
        <v>30</v>
      </c>
      <c r="AX832" s="14" t="s">
        <v>73</v>
      </c>
      <c r="AY832" s="261" t="s">
        <v>137</v>
      </c>
    </row>
    <row r="833" s="15" customFormat="1">
      <c r="A833" s="15"/>
      <c r="B833" s="262"/>
      <c r="C833" s="263"/>
      <c r="D833" s="242" t="s">
        <v>154</v>
      </c>
      <c r="E833" s="264" t="s">
        <v>1</v>
      </c>
      <c r="F833" s="265" t="s">
        <v>157</v>
      </c>
      <c r="G833" s="263"/>
      <c r="H833" s="266">
        <v>7.2119999999999997</v>
      </c>
      <c r="I833" s="267"/>
      <c r="J833" s="263"/>
      <c r="K833" s="263"/>
      <c r="L833" s="268"/>
      <c r="M833" s="269"/>
      <c r="N833" s="270"/>
      <c r="O833" s="270"/>
      <c r="P833" s="270"/>
      <c r="Q833" s="270"/>
      <c r="R833" s="270"/>
      <c r="S833" s="270"/>
      <c r="T833" s="271"/>
      <c r="U833" s="15"/>
      <c r="V833" s="15"/>
      <c r="W833" s="15"/>
      <c r="X833" s="15"/>
      <c r="Y833" s="15"/>
      <c r="Z833" s="15"/>
      <c r="AA833" s="15"/>
      <c r="AB833" s="15"/>
      <c r="AC833" s="15"/>
      <c r="AD833" s="15"/>
      <c r="AE833" s="15"/>
      <c r="AT833" s="272" t="s">
        <v>154</v>
      </c>
      <c r="AU833" s="272" t="s">
        <v>146</v>
      </c>
      <c r="AV833" s="15" t="s">
        <v>145</v>
      </c>
      <c r="AW833" s="15" t="s">
        <v>30</v>
      </c>
      <c r="AX833" s="15" t="s">
        <v>81</v>
      </c>
      <c r="AY833" s="272" t="s">
        <v>137</v>
      </c>
    </row>
    <row r="834" s="2" customFormat="1" ht="21.75" customHeight="1">
      <c r="A834" s="38"/>
      <c r="B834" s="39"/>
      <c r="C834" s="215" t="s">
        <v>1048</v>
      </c>
      <c r="D834" s="215" t="s">
        <v>141</v>
      </c>
      <c r="E834" s="216" t="s">
        <v>1049</v>
      </c>
      <c r="F834" s="217" t="s">
        <v>1050</v>
      </c>
      <c r="G834" s="218" t="s">
        <v>167</v>
      </c>
      <c r="H834" s="219">
        <v>6.4800000000000004</v>
      </c>
      <c r="I834" s="220"/>
      <c r="J834" s="221">
        <f>ROUND(I834*H834,2)</f>
        <v>0</v>
      </c>
      <c r="K834" s="222"/>
      <c r="L834" s="44"/>
      <c r="M834" s="223" t="s">
        <v>1</v>
      </c>
      <c r="N834" s="224" t="s">
        <v>39</v>
      </c>
      <c r="O834" s="91"/>
      <c r="P834" s="225">
        <f>O834*H834</f>
        <v>0</v>
      </c>
      <c r="Q834" s="225">
        <v>0</v>
      </c>
      <c r="R834" s="225">
        <f>Q834*H834</f>
        <v>0</v>
      </c>
      <c r="S834" s="225">
        <v>0</v>
      </c>
      <c r="T834" s="226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7" t="s">
        <v>474</v>
      </c>
      <c r="AT834" s="227" t="s">
        <v>141</v>
      </c>
      <c r="AU834" s="227" t="s">
        <v>146</v>
      </c>
      <c r="AY834" s="17" t="s">
        <v>137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17" t="s">
        <v>146</v>
      </c>
      <c r="BK834" s="228">
        <f>ROUND(I834*H834,2)</f>
        <v>0</v>
      </c>
      <c r="BL834" s="17" t="s">
        <v>474</v>
      </c>
      <c r="BM834" s="227" t="s">
        <v>1051</v>
      </c>
    </row>
    <row r="835" s="13" customFormat="1">
      <c r="A835" s="13"/>
      <c r="B835" s="240"/>
      <c r="C835" s="241"/>
      <c r="D835" s="242" t="s">
        <v>154</v>
      </c>
      <c r="E835" s="243" t="s">
        <v>1</v>
      </c>
      <c r="F835" s="244" t="s">
        <v>1010</v>
      </c>
      <c r="G835" s="241"/>
      <c r="H835" s="243" t="s">
        <v>1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50" t="s">
        <v>154</v>
      </c>
      <c r="AU835" s="250" t="s">
        <v>146</v>
      </c>
      <c r="AV835" s="13" t="s">
        <v>81</v>
      </c>
      <c r="AW835" s="13" t="s">
        <v>30</v>
      </c>
      <c r="AX835" s="13" t="s">
        <v>73</v>
      </c>
      <c r="AY835" s="250" t="s">
        <v>137</v>
      </c>
    </row>
    <row r="836" s="14" customFormat="1">
      <c r="A836" s="14"/>
      <c r="B836" s="251"/>
      <c r="C836" s="252"/>
      <c r="D836" s="242" t="s">
        <v>154</v>
      </c>
      <c r="E836" s="253" t="s">
        <v>1</v>
      </c>
      <c r="F836" s="254" t="s">
        <v>1011</v>
      </c>
      <c r="G836" s="252"/>
      <c r="H836" s="255">
        <v>3.1200000000000001</v>
      </c>
      <c r="I836" s="256"/>
      <c r="J836" s="252"/>
      <c r="K836" s="252"/>
      <c r="L836" s="257"/>
      <c r="M836" s="258"/>
      <c r="N836" s="259"/>
      <c r="O836" s="259"/>
      <c r="P836" s="259"/>
      <c r="Q836" s="259"/>
      <c r="R836" s="259"/>
      <c r="S836" s="259"/>
      <c r="T836" s="260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1" t="s">
        <v>154</v>
      </c>
      <c r="AU836" s="261" t="s">
        <v>146</v>
      </c>
      <c r="AV836" s="14" t="s">
        <v>146</v>
      </c>
      <c r="AW836" s="14" t="s">
        <v>30</v>
      </c>
      <c r="AX836" s="14" t="s">
        <v>73</v>
      </c>
      <c r="AY836" s="261" t="s">
        <v>137</v>
      </c>
    </row>
    <row r="837" s="13" customFormat="1">
      <c r="A837" s="13"/>
      <c r="B837" s="240"/>
      <c r="C837" s="241"/>
      <c r="D837" s="242" t="s">
        <v>154</v>
      </c>
      <c r="E837" s="243" t="s">
        <v>1</v>
      </c>
      <c r="F837" s="244" t="s">
        <v>1012</v>
      </c>
      <c r="G837" s="241"/>
      <c r="H837" s="243" t="s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0" t="s">
        <v>154</v>
      </c>
      <c r="AU837" s="250" t="s">
        <v>146</v>
      </c>
      <c r="AV837" s="13" t="s">
        <v>81</v>
      </c>
      <c r="AW837" s="13" t="s">
        <v>30</v>
      </c>
      <c r="AX837" s="13" t="s">
        <v>73</v>
      </c>
      <c r="AY837" s="250" t="s">
        <v>137</v>
      </c>
    </row>
    <row r="838" s="14" customFormat="1">
      <c r="A838" s="14"/>
      <c r="B838" s="251"/>
      <c r="C838" s="252"/>
      <c r="D838" s="242" t="s">
        <v>154</v>
      </c>
      <c r="E838" s="253" t="s">
        <v>1</v>
      </c>
      <c r="F838" s="254" t="s">
        <v>1013</v>
      </c>
      <c r="G838" s="252"/>
      <c r="H838" s="255">
        <v>3.3599999999999999</v>
      </c>
      <c r="I838" s="256"/>
      <c r="J838" s="252"/>
      <c r="K838" s="252"/>
      <c r="L838" s="257"/>
      <c r="M838" s="258"/>
      <c r="N838" s="259"/>
      <c r="O838" s="259"/>
      <c r="P838" s="259"/>
      <c r="Q838" s="259"/>
      <c r="R838" s="259"/>
      <c r="S838" s="259"/>
      <c r="T838" s="260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61" t="s">
        <v>154</v>
      </c>
      <c r="AU838" s="261" t="s">
        <v>146</v>
      </c>
      <c r="AV838" s="14" t="s">
        <v>146</v>
      </c>
      <c r="AW838" s="14" t="s">
        <v>30</v>
      </c>
      <c r="AX838" s="14" t="s">
        <v>73</v>
      </c>
      <c r="AY838" s="261" t="s">
        <v>137</v>
      </c>
    </row>
    <row r="839" s="15" customFormat="1">
      <c r="A839" s="15"/>
      <c r="B839" s="262"/>
      <c r="C839" s="263"/>
      <c r="D839" s="242" t="s">
        <v>154</v>
      </c>
      <c r="E839" s="264" t="s">
        <v>1</v>
      </c>
      <c r="F839" s="265" t="s">
        <v>157</v>
      </c>
      <c r="G839" s="263"/>
      <c r="H839" s="266">
        <v>6.4800000000000004</v>
      </c>
      <c r="I839" s="267"/>
      <c r="J839" s="263"/>
      <c r="K839" s="263"/>
      <c r="L839" s="268"/>
      <c r="M839" s="269"/>
      <c r="N839" s="270"/>
      <c r="O839" s="270"/>
      <c r="P839" s="270"/>
      <c r="Q839" s="270"/>
      <c r="R839" s="270"/>
      <c r="S839" s="270"/>
      <c r="T839" s="271"/>
      <c r="U839" s="15"/>
      <c r="V839" s="15"/>
      <c r="W839" s="15"/>
      <c r="X839" s="15"/>
      <c r="Y839" s="15"/>
      <c r="Z839" s="15"/>
      <c r="AA839" s="15"/>
      <c r="AB839" s="15"/>
      <c r="AC839" s="15"/>
      <c r="AD839" s="15"/>
      <c r="AE839" s="15"/>
      <c r="AT839" s="272" t="s">
        <v>154</v>
      </c>
      <c r="AU839" s="272" t="s">
        <v>146</v>
      </c>
      <c r="AV839" s="15" t="s">
        <v>145</v>
      </c>
      <c r="AW839" s="15" t="s">
        <v>30</v>
      </c>
      <c r="AX839" s="15" t="s">
        <v>81</v>
      </c>
      <c r="AY839" s="272" t="s">
        <v>137</v>
      </c>
    </row>
    <row r="840" s="2" customFormat="1" ht="16.5" customHeight="1">
      <c r="A840" s="38"/>
      <c r="B840" s="39"/>
      <c r="C840" s="215" t="s">
        <v>1052</v>
      </c>
      <c r="D840" s="215" t="s">
        <v>141</v>
      </c>
      <c r="E840" s="216" t="s">
        <v>1053</v>
      </c>
      <c r="F840" s="217" t="s">
        <v>1054</v>
      </c>
      <c r="G840" s="218" t="s">
        <v>167</v>
      </c>
      <c r="H840" s="219">
        <v>8.4000000000000004</v>
      </c>
      <c r="I840" s="220"/>
      <c r="J840" s="221">
        <f>ROUND(I840*H840,2)</f>
        <v>0</v>
      </c>
      <c r="K840" s="222"/>
      <c r="L840" s="44"/>
      <c r="M840" s="223" t="s">
        <v>1</v>
      </c>
      <c r="N840" s="224" t="s">
        <v>39</v>
      </c>
      <c r="O840" s="91"/>
      <c r="P840" s="225">
        <f>O840*H840</f>
        <v>0</v>
      </c>
      <c r="Q840" s="225">
        <v>0</v>
      </c>
      <c r="R840" s="225">
        <f>Q840*H840</f>
        <v>0</v>
      </c>
      <c r="S840" s="225">
        <v>0</v>
      </c>
      <c r="T840" s="226">
        <f>S840*H840</f>
        <v>0</v>
      </c>
      <c r="U840" s="38"/>
      <c r="V840" s="38"/>
      <c r="W840" s="38"/>
      <c r="X840" s="38"/>
      <c r="Y840" s="38"/>
      <c r="Z840" s="38"/>
      <c r="AA840" s="38"/>
      <c r="AB840" s="38"/>
      <c r="AC840" s="38"/>
      <c r="AD840" s="38"/>
      <c r="AE840" s="38"/>
      <c r="AR840" s="227" t="s">
        <v>474</v>
      </c>
      <c r="AT840" s="227" t="s">
        <v>141</v>
      </c>
      <c r="AU840" s="227" t="s">
        <v>146</v>
      </c>
      <c r="AY840" s="17" t="s">
        <v>137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17" t="s">
        <v>146</v>
      </c>
      <c r="BK840" s="228">
        <f>ROUND(I840*H840,2)</f>
        <v>0</v>
      </c>
      <c r="BL840" s="17" t="s">
        <v>474</v>
      </c>
      <c r="BM840" s="227" t="s">
        <v>1055</v>
      </c>
    </row>
    <row r="841" s="13" customFormat="1">
      <c r="A841" s="13"/>
      <c r="B841" s="240"/>
      <c r="C841" s="241"/>
      <c r="D841" s="242" t="s">
        <v>154</v>
      </c>
      <c r="E841" s="243" t="s">
        <v>1</v>
      </c>
      <c r="F841" s="244" t="s">
        <v>1010</v>
      </c>
      <c r="G841" s="241"/>
      <c r="H841" s="243" t="s">
        <v>1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0" t="s">
        <v>154</v>
      </c>
      <c r="AU841" s="250" t="s">
        <v>146</v>
      </c>
      <c r="AV841" s="13" t="s">
        <v>81</v>
      </c>
      <c r="AW841" s="13" t="s">
        <v>30</v>
      </c>
      <c r="AX841" s="13" t="s">
        <v>73</v>
      </c>
      <c r="AY841" s="250" t="s">
        <v>137</v>
      </c>
    </row>
    <row r="842" s="14" customFormat="1">
      <c r="A842" s="14"/>
      <c r="B842" s="251"/>
      <c r="C842" s="252"/>
      <c r="D842" s="242" t="s">
        <v>154</v>
      </c>
      <c r="E842" s="253" t="s">
        <v>1</v>
      </c>
      <c r="F842" s="254" t="s">
        <v>1011</v>
      </c>
      <c r="G842" s="252"/>
      <c r="H842" s="255">
        <v>3.1200000000000001</v>
      </c>
      <c r="I842" s="256"/>
      <c r="J842" s="252"/>
      <c r="K842" s="252"/>
      <c r="L842" s="257"/>
      <c r="M842" s="258"/>
      <c r="N842" s="259"/>
      <c r="O842" s="259"/>
      <c r="P842" s="259"/>
      <c r="Q842" s="259"/>
      <c r="R842" s="259"/>
      <c r="S842" s="259"/>
      <c r="T842" s="260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61" t="s">
        <v>154</v>
      </c>
      <c r="AU842" s="261" t="s">
        <v>146</v>
      </c>
      <c r="AV842" s="14" t="s">
        <v>146</v>
      </c>
      <c r="AW842" s="14" t="s">
        <v>30</v>
      </c>
      <c r="AX842" s="14" t="s">
        <v>73</v>
      </c>
      <c r="AY842" s="261" t="s">
        <v>137</v>
      </c>
    </row>
    <row r="843" s="13" customFormat="1">
      <c r="A843" s="13"/>
      <c r="B843" s="240"/>
      <c r="C843" s="241"/>
      <c r="D843" s="242" t="s">
        <v>154</v>
      </c>
      <c r="E843" s="243" t="s">
        <v>1</v>
      </c>
      <c r="F843" s="244" t="s">
        <v>1012</v>
      </c>
      <c r="G843" s="241"/>
      <c r="H843" s="243" t="s">
        <v>1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0" t="s">
        <v>154</v>
      </c>
      <c r="AU843" s="250" t="s">
        <v>146</v>
      </c>
      <c r="AV843" s="13" t="s">
        <v>81</v>
      </c>
      <c r="AW843" s="13" t="s">
        <v>30</v>
      </c>
      <c r="AX843" s="13" t="s">
        <v>73</v>
      </c>
      <c r="AY843" s="250" t="s">
        <v>137</v>
      </c>
    </row>
    <row r="844" s="14" customFormat="1">
      <c r="A844" s="14"/>
      <c r="B844" s="251"/>
      <c r="C844" s="252"/>
      <c r="D844" s="242" t="s">
        <v>154</v>
      </c>
      <c r="E844" s="253" t="s">
        <v>1</v>
      </c>
      <c r="F844" s="254" t="s">
        <v>1013</v>
      </c>
      <c r="G844" s="252"/>
      <c r="H844" s="255">
        <v>3.3599999999999999</v>
      </c>
      <c r="I844" s="256"/>
      <c r="J844" s="252"/>
      <c r="K844" s="252"/>
      <c r="L844" s="257"/>
      <c r="M844" s="258"/>
      <c r="N844" s="259"/>
      <c r="O844" s="259"/>
      <c r="P844" s="259"/>
      <c r="Q844" s="259"/>
      <c r="R844" s="259"/>
      <c r="S844" s="259"/>
      <c r="T844" s="260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1" t="s">
        <v>154</v>
      </c>
      <c r="AU844" s="261" t="s">
        <v>146</v>
      </c>
      <c r="AV844" s="14" t="s">
        <v>146</v>
      </c>
      <c r="AW844" s="14" t="s">
        <v>30</v>
      </c>
      <c r="AX844" s="14" t="s">
        <v>73</v>
      </c>
      <c r="AY844" s="261" t="s">
        <v>137</v>
      </c>
    </row>
    <row r="845" s="13" customFormat="1">
      <c r="A845" s="13"/>
      <c r="B845" s="240"/>
      <c r="C845" s="241"/>
      <c r="D845" s="242" t="s">
        <v>154</v>
      </c>
      <c r="E845" s="243" t="s">
        <v>1</v>
      </c>
      <c r="F845" s="244" t="s">
        <v>383</v>
      </c>
      <c r="G845" s="241"/>
      <c r="H845" s="243" t="s">
        <v>1</v>
      </c>
      <c r="I845" s="245"/>
      <c r="J845" s="241"/>
      <c r="K845" s="241"/>
      <c r="L845" s="246"/>
      <c r="M845" s="247"/>
      <c r="N845" s="248"/>
      <c r="O845" s="248"/>
      <c r="P845" s="248"/>
      <c r="Q845" s="248"/>
      <c r="R845" s="248"/>
      <c r="S845" s="248"/>
      <c r="T845" s="249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0" t="s">
        <v>154</v>
      </c>
      <c r="AU845" s="250" t="s">
        <v>146</v>
      </c>
      <c r="AV845" s="13" t="s">
        <v>81</v>
      </c>
      <c r="AW845" s="13" t="s">
        <v>30</v>
      </c>
      <c r="AX845" s="13" t="s">
        <v>73</v>
      </c>
      <c r="AY845" s="250" t="s">
        <v>137</v>
      </c>
    </row>
    <row r="846" s="14" customFormat="1">
      <c r="A846" s="14"/>
      <c r="B846" s="251"/>
      <c r="C846" s="252"/>
      <c r="D846" s="242" t="s">
        <v>154</v>
      </c>
      <c r="E846" s="253" t="s">
        <v>1</v>
      </c>
      <c r="F846" s="254" t="s">
        <v>1014</v>
      </c>
      <c r="G846" s="252"/>
      <c r="H846" s="255">
        <v>1.9199999999999999</v>
      </c>
      <c r="I846" s="256"/>
      <c r="J846" s="252"/>
      <c r="K846" s="252"/>
      <c r="L846" s="257"/>
      <c r="M846" s="258"/>
      <c r="N846" s="259"/>
      <c r="O846" s="259"/>
      <c r="P846" s="259"/>
      <c r="Q846" s="259"/>
      <c r="R846" s="259"/>
      <c r="S846" s="259"/>
      <c r="T846" s="260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1" t="s">
        <v>154</v>
      </c>
      <c r="AU846" s="261" t="s">
        <v>146</v>
      </c>
      <c r="AV846" s="14" t="s">
        <v>146</v>
      </c>
      <c r="AW846" s="14" t="s">
        <v>30</v>
      </c>
      <c r="AX846" s="14" t="s">
        <v>73</v>
      </c>
      <c r="AY846" s="261" t="s">
        <v>137</v>
      </c>
    </row>
    <row r="847" s="15" customFormat="1">
      <c r="A847" s="15"/>
      <c r="B847" s="262"/>
      <c r="C847" s="263"/>
      <c r="D847" s="242" t="s">
        <v>154</v>
      </c>
      <c r="E847" s="264" t="s">
        <v>1</v>
      </c>
      <c r="F847" s="265" t="s">
        <v>157</v>
      </c>
      <c r="G847" s="263"/>
      <c r="H847" s="266">
        <v>8.4000000000000004</v>
      </c>
      <c r="I847" s="267"/>
      <c r="J847" s="263"/>
      <c r="K847" s="263"/>
      <c r="L847" s="268"/>
      <c r="M847" s="269"/>
      <c r="N847" s="270"/>
      <c r="O847" s="270"/>
      <c r="P847" s="270"/>
      <c r="Q847" s="270"/>
      <c r="R847" s="270"/>
      <c r="S847" s="270"/>
      <c r="T847" s="271"/>
      <c r="U847" s="15"/>
      <c r="V847" s="15"/>
      <c r="W847" s="15"/>
      <c r="X847" s="15"/>
      <c r="Y847" s="15"/>
      <c r="Z847" s="15"/>
      <c r="AA847" s="15"/>
      <c r="AB847" s="15"/>
      <c r="AC847" s="15"/>
      <c r="AD847" s="15"/>
      <c r="AE847" s="15"/>
      <c r="AT847" s="272" t="s">
        <v>154</v>
      </c>
      <c r="AU847" s="272" t="s">
        <v>146</v>
      </c>
      <c r="AV847" s="15" t="s">
        <v>145</v>
      </c>
      <c r="AW847" s="15" t="s">
        <v>30</v>
      </c>
      <c r="AX847" s="15" t="s">
        <v>81</v>
      </c>
      <c r="AY847" s="272" t="s">
        <v>137</v>
      </c>
    </row>
    <row r="848" s="2" customFormat="1" ht="24.15" customHeight="1">
      <c r="A848" s="38"/>
      <c r="B848" s="39"/>
      <c r="C848" s="215" t="s">
        <v>1056</v>
      </c>
      <c r="D848" s="215" t="s">
        <v>141</v>
      </c>
      <c r="E848" s="216" t="s">
        <v>1057</v>
      </c>
      <c r="F848" s="217" t="s">
        <v>1058</v>
      </c>
      <c r="G848" s="218" t="s">
        <v>144</v>
      </c>
      <c r="H848" s="219">
        <v>0.01</v>
      </c>
      <c r="I848" s="220"/>
      <c r="J848" s="221">
        <f>ROUND(I848*H848,2)</f>
        <v>0</v>
      </c>
      <c r="K848" s="222"/>
      <c r="L848" s="44"/>
      <c r="M848" s="223" t="s">
        <v>1</v>
      </c>
      <c r="N848" s="224" t="s">
        <v>39</v>
      </c>
      <c r="O848" s="91"/>
      <c r="P848" s="225">
        <f>O848*H848</f>
        <v>0</v>
      </c>
      <c r="Q848" s="225">
        <v>0</v>
      </c>
      <c r="R848" s="225">
        <f>Q848*H848</f>
        <v>0</v>
      </c>
      <c r="S848" s="225">
        <v>0</v>
      </c>
      <c r="T848" s="226">
        <f>S848*H848</f>
        <v>0</v>
      </c>
      <c r="U848" s="38"/>
      <c r="V848" s="38"/>
      <c r="W848" s="38"/>
      <c r="X848" s="38"/>
      <c r="Y848" s="38"/>
      <c r="Z848" s="38"/>
      <c r="AA848" s="38"/>
      <c r="AB848" s="38"/>
      <c r="AC848" s="38"/>
      <c r="AD848" s="38"/>
      <c r="AE848" s="38"/>
      <c r="AR848" s="227" t="s">
        <v>474</v>
      </c>
      <c r="AT848" s="227" t="s">
        <v>141</v>
      </c>
      <c r="AU848" s="227" t="s">
        <v>146</v>
      </c>
      <c r="AY848" s="17" t="s">
        <v>137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17" t="s">
        <v>146</v>
      </c>
      <c r="BK848" s="228">
        <f>ROUND(I848*H848,2)</f>
        <v>0</v>
      </c>
      <c r="BL848" s="17" t="s">
        <v>474</v>
      </c>
      <c r="BM848" s="227" t="s">
        <v>1059</v>
      </c>
    </row>
    <row r="849" s="2" customFormat="1" ht="33" customHeight="1">
      <c r="A849" s="38"/>
      <c r="B849" s="39"/>
      <c r="C849" s="215" t="s">
        <v>1060</v>
      </c>
      <c r="D849" s="215" t="s">
        <v>141</v>
      </c>
      <c r="E849" s="216" t="s">
        <v>1061</v>
      </c>
      <c r="F849" s="217" t="s">
        <v>1062</v>
      </c>
      <c r="G849" s="218" t="s">
        <v>144</v>
      </c>
      <c r="H849" s="219">
        <v>0.02</v>
      </c>
      <c r="I849" s="220"/>
      <c r="J849" s="221">
        <f>ROUND(I849*H849,2)</f>
        <v>0</v>
      </c>
      <c r="K849" s="222"/>
      <c r="L849" s="44"/>
      <c r="M849" s="223" t="s">
        <v>1</v>
      </c>
      <c r="N849" s="224" t="s">
        <v>39</v>
      </c>
      <c r="O849" s="91"/>
      <c r="P849" s="225">
        <f>O849*H849</f>
        <v>0</v>
      </c>
      <c r="Q849" s="225">
        <v>0</v>
      </c>
      <c r="R849" s="225">
        <f>Q849*H849</f>
        <v>0</v>
      </c>
      <c r="S849" s="225">
        <v>0</v>
      </c>
      <c r="T849" s="226">
        <f>S849*H849</f>
        <v>0</v>
      </c>
      <c r="U849" s="38"/>
      <c r="V849" s="38"/>
      <c r="W849" s="38"/>
      <c r="X849" s="38"/>
      <c r="Y849" s="38"/>
      <c r="Z849" s="38"/>
      <c r="AA849" s="38"/>
      <c r="AB849" s="38"/>
      <c r="AC849" s="38"/>
      <c r="AD849" s="38"/>
      <c r="AE849" s="38"/>
      <c r="AR849" s="227" t="s">
        <v>474</v>
      </c>
      <c r="AT849" s="227" t="s">
        <v>141</v>
      </c>
      <c r="AU849" s="227" t="s">
        <v>146</v>
      </c>
      <c r="AY849" s="17" t="s">
        <v>137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17" t="s">
        <v>146</v>
      </c>
      <c r="BK849" s="228">
        <f>ROUND(I849*H849,2)</f>
        <v>0</v>
      </c>
      <c r="BL849" s="17" t="s">
        <v>474</v>
      </c>
      <c r="BM849" s="227" t="s">
        <v>1063</v>
      </c>
    </row>
    <row r="850" s="14" customFormat="1">
      <c r="A850" s="14"/>
      <c r="B850" s="251"/>
      <c r="C850" s="252"/>
      <c r="D850" s="242" t="s">
        <v>154</v>
      </c>
      <c r="E850" s="252"/>
      <c r="F850" s="254" t="s">
        <v>1064</v>
      </c>
      <c r="G850" s="252"/>
      <c r="H850" s="255">
        <v>0.02</v>
      </c>
      <c r="I850" s="256"/>
      <c r="J850" s="252"/>
      <c r="K850" s="252"/>
      <c r="L850" s="257"/>
      <c r="M850" s="258"/>
      <c r="N850" s="259"/>
      <c r="O850" s="259"/>
      <c r="P850" s="259"/>
      <c r="Q850" s="259"/>
      <c r="R850" s="259"/>
      <c r="S850" s="259"/>
      <c r="T850" s="260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1" t="s">
        <v>154</v>
      </c>
      <c r="AU850" s="261" t="s">
        <v>146</v>
      </c>
      <c r="AV850" s="14" t="s">
        <v>146</v>
      </c>
      <c r="AW850" s="14" t="s">
        <v>4</v>
      </c>
      <c r="AX850" s="14" t="s">
        <v>81</v>
      </c>
      <c r="AY850" s="261" t="s">
        <v>137</v>
      </c>
    </row>
    <row r="851" s="12" customFormat="1" ht="22.8" customHeight="1">
      <c r="A851" s="12"/>
      <c r="B851" s="199"/>
      <c r="C851" s="200"/>
      <c r="D851" s="201" t="s">
        <v>72</v>
      </c>
      <c r="E851" s="213" t="s">
        <v>1065</v>
      </c>
      <c r="F851" s="213" t="s">
        <v>1066</v>
      </c>
      <c r="G851" s="200"/>
      <c r="H851" s="200"/>
      <c r="I851" s="203"/>
      <c r="J851" s="214">
        <f>BK851</f>
        <v>0</v>
      </c>
      <c r="K851" s="200"/>
      <c r="L851" s="205"/>
      <c r="M851" s="206"/>
      <c r="N851" s="207"/>
      <c r="O851" s="207"/>
      <c r="P851" s="208">
        <f>SUM(P852:P1132)</f>
        <v>0</v>
      </c>
      <c r="Q851" s="207"/>
      <c r="R851" s="208">
        <f>SUM(R852:R1132)</f>
        <v>0.029150000000000006</v>
      </c>
      <c r="S851" s="207"/>
      <c r="T851" s="209">
        <f>SUM(T852:T1132)</f>
        <v>0.034874999999999996</v>
      </c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R851" s="210" t="s">
        <v>146</v>
      </c>
      <c r="AT851" s="211" t="s">
        <v>72</v>
      </c>
      <c r="AU851" s="211" t="s">
        <v>81</v>
      </c>
      <c r="AY851" s="210" t="s">
        <v>137</v>
      </c>
      <c r="BK851" s="212">
        <f>SUM(BK852:BK1132)</f>
        <v>0</v>
      </c>
    </row>
    <row r="852" s="2" customFormat="1" ht="16.5" customHeight="1">
      <c r="A852" s="38"/>
      <c r="B852" s="39"/>
      <c r="C852" s="215" t="s">
        <v>1067</v>
      </c>
      <c r="D852" s="215" t="s">
        <v>141</v>
      </c>
      <c r="E852" s="216" t="s">
        <v>1068</v>
      </c>
      <c r="F852" s="217" t="s">
        <v>1069</v>
      </c>
      <c r="G852" s="218" t="s">
        <v>1002</v>
      </c>
      <c r="H852" s="219">
        <v>1</v>
      </c>
      <c r="I852" s="220"/>
      <c r="J852" s="221">
        <f>ROUND(I852*H852,2)</f>
        <v>0</v>
      </c>
      <c r="K852" s="222"/>
      <c r="L852" s="44"/>
      <c r="M852" s="223" t="s">
        <v>1</v>
      </c>
      <c r="N852" s="224" t="s">
        <v>39</v>
      </c>
      <c r="O852" s="91"/>
      <c r="P852" s="225">
        <f>O852*H852</f>
        <v>0</v>
      </c>
      <c r="Q852" s="225">
        <v>0</v>
      </c>
      <c r="R852" s="225">
        <f>Q852*H852</f>
        <v>0</v>
      </c>
      <c r="S852" s="225">
        <v>0</v>
      </c>
      <c r="T852" s="226">
        <f>S852*H852</f>
        <v>0</v>
      </c>
      <c r="U852" s="38"/>
      <c r="V852" s="38"/>
      <c r="W852" s="38"/>
      <c r="X852" s="38"/>
      <c r="Y852" s="38"/>
      <c r="Z852" s="38"/>
      <c r="AA852" s="38"/>
      <c r="AB852" s="38"/>
      <c r="AC852" s="38"/>
      <c r="AD852" s="38"/>
      <c r="AE852" s="38"/>
      <c r="AR852" s="227" t="s">
        <v>474</v>
      </c>
      <c r="AT852" s="227" t="s">
        <v>141</v>
      </c>
      <c r="AU852" s="227" t="s">
        <v>146</v>
      </c>
      <c r="AY852" s="17" t="s">
        <v>137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17" t="s">
        <v>146</v>
      </c>
      <c r="BK852" s="228">
        <f>ROUND(I852*H852,2)</f>
        <v>0</v>
      </c>
      <c r="BL852" s="17" t="s">
        <v>474</v>
      </c>
      <c r="BM852" s="227" t="s">
        <v>1070</v>
      </c>
    </row>
    <row r="853" s="14" customFormat="1">
      <c r="A853" s="14"/>
      <c r="B853" s="251"/>
      <c r="C853" s="252"/>
      <c r="D853" s="242" t="s">
        <v>154</v>
      </c>
      <c r="E853" s="253" t="s">
        <v>1</v>
      </c>
      <c r="F853" s="254" t="s">
        <v>81</v>
      </c>
      <c r="G853" s="252"/>
      <c r="H853" s="255">
        <v>1</v>
      </c>
      <c r="I853" s="256"/>
      <c r="J853" s="252"/>
      <c r="K853" s="252"/>
      <c r="L853" s="257"/>
      <c r="M853" s="258"/>
      <c r="N853" s="259"/>
      <c r="O853" s="259"/>
      <c r="P853" s="259"/>
      <c r="Q853" s="259"/>
      <c r="R853" s="259"/>
      <c r="S853" s="259"/>
      <c r="T853" s="260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1" t="s">
        <v>154</v>
      </c>
      <c r="AU853" s="261" t="s">
        <v>146</v>
      </c>
      <c r="AV853" s="14" t="s">
        <v>146</v>
      </c>
      <c r="AW853" s="14" t="s">
        <v>30</v>
      </c>
      <c r="AX853" s="14" t="s">
        <v>81</v>
      </c>
      <c r="AY853" s="261" t="s">
        <v>137</v>
      </c>
    </row>
    <row r="854" s="2" customFormat="1" ht="16.5" customHeight="1">
      <c r="A854" s="38"/>
      <c r="B854" s="39"/>
      <c r="C854" s="215" t="s">
        <v>1071</v>
      </c>
      <c r="D854" s="215" t="s">
        <v>141</v>
      </c>
      <c r="E854" s="216" t="s">
        <v>1072</v>
      </c>
      <c r="F854" s="217" t="s">
        <v>1073</v>
      </c>
      <c r="G854" s="218" t="s">
        <v>160</v>
      </c>
      <c r="H854" s="219">
        <v>22</v>
      </c>
      <c r="I854" s="220"/>
      <c r="J854" s="221">
        <f>ROUND(I854*H854,2)</f>
        <v>0</v>
      </c>
      <c r="K854" s="222"/>
      <c r="L854" s="44"/>
      <c r="M854" s="223" t="s">
        <v>1</v>
      </c>
      <c r="N854" s="224" t="s">
        <v>39</v>
      </c>
      <c r="O854" s="91"/>
      <c r="P854" s="225">
        <f>O854*H854</f>
        <v>0</v>
      </c>
      <c r="Q854" s="225">
        <v>0</v>
      </c>
      <c r="R854" s="225">
        <f>Q854*H854</f>
        <v>0</v>
      </c>
      <c r="S854" s="225">
        <v>0</v>
      </c>
      <c r="T854" s="226">
        <f>S854*H854</f>
        <v>0</v>
      </c>
      <c r="U854" s="38"/>
      <c r="V854" s="38"/>
      <c r="W854" s="38"/>
      <c r="X854" s="38"/>
      <c r="Y854" s="38"/>
      <c r="Z854" s="38"/>
      <c r="AA854" s="38"/>
      <c r="AB854" s="38"/>
      <c r="AC854" s="38"/>
      <c r="AD854" s="38"/>
      <c r="AE854" s="38"/>
      <c r="AR854" s="227" t="s">
        <v>474</v>
      </c>
      <c r="AT854" s="227" t="s">
        <v>141</v>
      </c>
      <c r="AU854" s="227" t="s">
        <v>146</v>
      </c>
      <c r="AY854" s="17" t="s">
        <v>137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17" t="s">
        <v>146</v>
      </c>
      <c r="BK854" s="228">
        <f>ROUND(I854*H854,2)</f>
        <v>0</v>
      </c>
      <c r="BL854" s="17" t="s">
        <v>474</v>
      </c>
      <c r="BM854" s="227" t="s">
        <v>1074</v>
      </c>
    </row>
    <row r="855" s="14" customFormat="1">
      <c r="A855" s="14"/>
      <c r="B855" s="251"/>
      <c r="C855" s="252"/>
      <c r="D855" s="242" t="s">
        <v>154</v>
      </c>
      <c r="E855" s="253" t="s">
        <v>1</v>
      </c>
      <c r="F855" s="254" t="s">
        <v>256</v>
      </c>
      <c r="G855" s="252"/>
      <c r="H855" s="255">
        <v>22</v>
      </c>
      <c r="I855" s="256"/>
      <c r="J855" s="252"/>
      <c r="K855" s="252"/>
      <c r="L855" s="257"/>
      <c r="M855" s="258"/>
      <c r="N855" s="259"/>
      <c r="O855" s="259"/>
      <c r="P855" s="259"/>
      <c r="Q855" s="259"/>
      <c r="R855" s="259"/>
      <c r="S855" s="259"/>
      <c r="T855" s="260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61" t="s">
        <v>154</v>
      </c>
      <c r="AU855" s="261" t="s">
        <v>146</v>
      </c>
      <c r="AV855" s="14" t="s">
        <v>146</v>
      </c>
      <c r="AW855" s="14" t="s">
        <v>30</v>
      </c>
      <c r="AX855" s="14" t="s">
        <v>81</v>
      </c>
      <c r="AY855" s="261" t="s">
        <v>137</v>
      </c>
    </row>
    <row r="856" s="2" customFormat="1" ht="24.15" customHeight="1">
      <c r="A856" s="38"/>
      <c r="B856" s="39"/>
      <c r="C856" s="229" t="s">
        <v>1075</v>
      </c>
      <c r="D856" s="229" t="s">
        <v>149</v>
      </c>
      <c r="E856" s="230" t="s">
        <v>1076</v>
      </c>
      <c r="F856" s="231" t="s">
        <v>1077</v>
      </c>
      <c r="G856" s="232" t="s">
        <v>160</v>
      </c>
      <c r="H856" s="233">
        <v>22</v>
      </c>
      <c r="I856" s="234"/>
      <c r="J856" s="235">
        <f>ROUND(I856*H856,2)</f>
        <v>0</v>
      </c>
      <c r="K856" s="236"/>
      <c r="L856" s="237"/>
      <c r="M856" s="238" t="s">
        <v>1</v>
      </c>
      <c r="N856" s="239" t="s">
        <v>39</v>
      </c>
      <c r="O856" s="91"/>
      <c r="P856" s="225">
        <f>O856*H856</f>
        <v>0</v>
      </c>
      <c r="Q856" s="225">
        <v>9.0000000000000006E-05</v>
      </c>
      <c r="R856" s="225">
        <f>Q856*H856</f>
        <v>0.00198</v>
      </c>
      <c r="S856" s="225">
        <v>0</v>
      </c>
      <c r="T856" s="226">
        <f>S856*H856</f>
        <v>0</v>
      </c>
      <c r="U856" s="38"/>
      <c r="V856" s="38"/>
      <c r="W856" s="38"/>
      <c r="X856" s="38"/>
      <c r="Y856" s="38"/>
      <c r="Z856" s="38"/>
      <c r="AA856" s="38"/>
      <c r="AB856" s="38"/>
      <c r="AC856" s="38"/>
      <c r="AD856" s="38"/>
      <c r="AE856" s="38"/>
      <c r="AR856" s="227" t="s">
        <v>297</v>
      </c>
      <c r="AT856" s="227" t="s">
        <v>149</v>
      </c>
      <c r="AU856" s="227" t="s">
        <v>146</v>
      </c>
      <c r="AY856" s="17" t="s">
        <v>137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17" t="s">
        <v>146</v>
      </c>
      <c r="BK856" s="228">
        <f>ROUND(I856*H856,2)</f>
        <v>0</v>
      </c>
      <c r="BL856" s="17" t="s">
        <v>474</v>
      </c>
      <c r="BM856" s="227" t="s">
        <v>1078</v>
      </c>
    </row>
    <row r="857" s="14" customFormat="1">
      <c r="A857" s="14"/>
      <c r="B857" s="251"/>
      <c r="C857" s="252"/>
      <c r="D857" s="242" t="s">
        <v>154</v>
      </c>
      <c r="E857" s="253" t="s">
        <v>1</v>
      </c>
      <c r="F857" s="254" t="s">
        <v>256</v>
      </c>
      <c r="G857" s="252"/>
      <c r="H857" s="255">
        <v>22</v>
      </c>
      <c r="I857" s="256"/>
      <c r="J857" s="252"/>
      <c r="K857" s="252"/>
      <c r="L857" s="257"/>
      <c r="M857" s="258"/>
      <c r="N857" s="259"/>
      <c r="O857" s="259"/>
      <c r="P857" s="259"/>
      <c r="Q857" s="259"/>
      <c r="R857" s="259"/>
      <c r="S857" s="259"/>
      <c r="T857" s="260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1" t="s">
        <v>154</v>
      </c>
      <c r="AU857" s="261" t="s">
        <v>146</v>
      </c>
      <c r="AV857" s="14" t="s">
        <v>146</v>
      </c>
      <c r="AW857" s="14" t="s">
        <v>30</v>
      </c>
      <c r="AX857" s="14" t="s">
        <v>81</v>
      </c>
      <c r="AY857" s="261" t="s">
        <v>137</v>
      </c>
    </row>
    <row r="858" s="2" customFormat="1" ht="21.75" customHeight="1">
      <c r="A858" s="38"/>
      <c r="B858" s="39"/>
      <c r="C858" s="215" t="s">
        <v>1079</v>
      </c>
      <c r="D858" s="215" t="s">
        <v>141</v>
      </c>
      <c r="E858" s="216" t="s">
        <v>1080</v>
      </c>
      <c r="F858" s="217" t="s">
        <v>1081</v>
      </c>
      <c r="G858" s="218" t="s">
        <v>160</v>
      </c>
      <c r="H858" s="219">
        <v>26</v>
      </c>
      <c r="I858" s="220"/>
      <c r="J858" s="221">
        <f>ROUND(I858*H858,2)</f>
        <v>0</v>
      </c>
      <c r="K858" s="222"/>
      <c r="L858" s="44"/>
      <c r="M858" s="223" t="s">
        <v>1</v>
      </c>
      <c r="N858" s="224" t="s">
        <v>39</v>
      </c>
      <c r="O858" s="91"/>
      <c r="P858" s="225">
        <f>O858*H858</f>
        <v>0</v>
      </c>
      <c r="Q858" s="225">
        <v>0</v>
      </c>
      <c r="R858" s="225">
        <f>Q858*H858</f>
        <v>0</v>
      </c>
      <c r="S858" s="225">
        <v>0</v>
      </c>
      <c r="T858" s="226">
        <f>S858*H858</f>
        <v>0</v>
      </c>
      <c r="U858" s="38"/>
      <c r="V858" s="38"/>
      <c r="W858" s="38"/>
      <c r="X858" s="38"/>
      <c r="Y858" s="38"/>
      <c r="Z858" s="38"/>
      <c r="AA858" s="38"/>
      <c r="AB858" s="38"/>
      <c r="AC858" s="38"/>
      <c r="AD858" s="38"/>
      <c r="AE858" s="38"/>
      <c r="AR858" s="227" t="s">
        <v>474</v>
      </c>
      <c r="AT858" s="227" t="s">
        <v>141</v>
      </c>
      <c r="AU858" s="227" t="s">
        <v>146</v>
      </c>
      <c r="AY858" s="17" t="s">
        <v>137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17" t="s">
        <v>146</v>
      </c>
      <c r="BK858" s="228">
        <f>ROUND(I858*H858,2)</f>
        <v>0</v>
      </c>
      <c r="BL858" s="17" t="s">
        <v>474</v>
      </c>
      <c r="BM858" s="227" t="s">
        <v>1082</v>
      </c>
    </row>
    <row r="859" s="14" customFormat="1">
      <c r="A859" s="14"/>
      <c r="B859" s="251"/>
      <c r="C859" s="252"/>
      <c r="D859" s="242" t="s">
        <v>154</v>
      </c>
      <c r="E859" s="253" t="s">
        <v>1</v>
      </c>
      <c r="F859" s="254" t="s">
        <v>273</v>
      </c>
      <c r="G859" s="252"/>
      <c r="H859" s="255">
        <v>26</v>
      </c>
      <c r="I859" s="256"/>
      <c r="J859" s="252"/>
      <c r="K859" s="252"/>
      <c r="L859" s="257"/>
      <c r="M859" s="258"/>
      <c r="N859" s="259"/>
      <c r="O859" s="259"/>
      <c r="P859" s="259"/>
      <c r="Q859" s="259"/>
      <c r="R859" s="259"/>
      <c r="S859" s="259"/>
      <c r="T859" s="260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61" t="s">
        <v>154</v>
      </c>
      <c r="AU859" s="261" t="s">
        <v>146</v>
      </c>
      <c r="AV859" s="14" t="s">
        <v>146</v>
      </c>
      <c r="AW859" s="14" t="s">
        <v>30</v>
      </c>
      <c r="AX859" s="14" t="s">
        <v>81</v>
      </c>
      <c r="AY859" s="261" t="s">
        <v>137</v>
      </c>
    </row>
    <row r="860" s="2" customFormat="1" ht="16.5" customHeight="1">
      <c r="A860" s="38"/>
      <c r="B860" s="39"/>
      <c r="C860" s="229" t="s">
        <v>1083</v>
      </c>
      <c r="D860" s="229" t="s">
        <v>149</v>
      </c>
      <c r="E860" s="230" t="s">
        <v>1084</v>
      </c>
      <c r="F860" s="231" t="s">
        <v>1085</v>
      </c>
      <c r="G860" s="232" t="s">
        <v>160</v>
      </c>
      <c r="H860" s="233">
        <v>26</v>
      </c>
      <c r="I860" s="234"/>
      <c r="J860" s="235">
        <f>ROUND(I860*H860,2)</f>
        <v>0</v>
      </c>
      <c r="K860" s="236"/>
      <c r="L860" s="237"/>
      <c r="M860" s="238" t="s">
        <v>1</v>
      </c>
      <c r="N860" s="239" t="s">
        <v>39</v>
      </c>
      <c r="O860" s="91"/>
      <c r="P860" s="225">
        <f>O860*H860</f>
        <v>0</v>
      </c>
      <c r="Q860" s="225">
        <v>2.0000000000000002E-05</v>
      </c>
      <c r="R860" s="225">
        <f>Q860*H860</f>
        <v>0.00052000000000000006</v>
      </c>
      <c r="S860" s="225">
        <v>0</v>
      </c>
      <c r="T860" s="226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7" t="s">
        <v>297</v>
      </c>
      <c r="AT860" s="227" t="s">
        <v>149</v>
      </c>
      <c r="AU860" s="227" t="s">
        <v>146</v>
      </c>
      <c r="AY860" s="17" t="s">
        <v>137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17" t="s">
        <v>146</v>
      </c>
      <c r="BK860" s="228">
        <f>ROUND(I860*H860,2)</f>
        <v>0</v>
      </c>
      <c r="BL860" s="17" t="s">
        <v>474</v>
      </c>
      <c r="BM860" s="227" t="s">
        <v>1086</v>
      </c>
    </row>
    <row r="861" s="2" customFormat="1" ht="24.15" customHeight="1">
      <c r="A861" s="38"/>
      <c r="B861" s="39"/>
      <c r="C861" s="215" t="s">
        <v>1087</v>
      </c>
      <c r="D861" s="215" t="s">
        <v>141</v>
      </c>
      <c r="E861" s="216" t="s">
        <v>1088</v>
      </c>
      <c r="F861" s="217" t="s">
        <v>1089</v>
      </c>
      <c r="G861" s="218" t="s">
        <v>243</v>
      </c>
      <c r="H861" s="219">
        <v>13.5</v>
      </c>
      <c r="I861" s="220"/>
      <c r="J861" s="221">
        <f>ROUND(I861*H861,2)</f>
        <v>0</v>
      </c>
      <c r="K861" s="222"/>
      <c r="L861" s="44"/>
      <c r="M861" s="223" t="s">
        <v>1</v>
      </c>
      <c r="N861" s="224" t="s">
        <v>39</v>
      </c>
      <c r="O861" s="91"/>
      <c r="P861" s="225">
        <f>O861*H861</f>
        <v>0</v>
      </c>
      <c r="Q861" s="225">
        <v>0</v>
      </c>
      <c r="R861" s="225">
        <f>Q861*H861</f>
        <v>0</v>
      </c>
      <c r="S861" s="225">
        <v>0.00027</v>
      </c>
      <c r="T861" s="226">
        <f>S861*H861</f>
        <v>0.0036450000000000002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474</v>
      </c>
      <c r="AT861" s="227" t="s">
        <v>141</v>
      </c>
      <c r="AU861" s="227" t="s">
        <v>146</v>
      </c>
      <c r="AY861" s="17" t="s">
        <v>137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146</v>
      </c>
      <c r="BK861" s="228">
        <f>ROUND(I861*H861,2)</f>
        <v>0</v>
      </c>
      <c r="BL861" s="17" t="s">
        <v>474</v>
      </c>
      <c r="BM861" s="227" t="s">
        <v>1090</v>
      </c>
    </row>
    <row r="862" s="14" customFormat="1">
      <c r="A862" s="14"/>
      <c r="B862" s="251"/>
      <c r="C862" s="252"/>
      <c r="D862" s="242" t="s">
        <v>154</v>
      </c>
      <c r="E862" s="253" t="s">
        <v>1</v>
      </c>
      <c r="F862" s="254" t="s">
        <v>1091</v>
      </c>
      <c r="G862" s="252"/>
      <c r="H862" s="255">
        <v>13.5</v>
      </c>
      <c r="I862" s="256"/>
      <c r="J862" s="252"/>
      <c r="K862" s="252"/>
      <c r="L862" s="257"/>
      <c r="M862" s="258"/>
      <c r="N862" s="259"/>
      <c r="O862" s="259"/>
      <c r="P862" s="259"/>
      <c r="Q862" s="259"/>
      <c r="R862" s="259"/>
      <c r="S862" s="259"/>
      <c r="T862" s="260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1" t="s">
        <v>154</v>
      </c>
      <c r="AU862" s="261" t="s">
        <v>146</v>
      </c>
      <c r="AV862" s="14" t="s">
        <v>146</v>
      </c>
      <c r="AW862" s="14" t="s">
        <v>30</v>
      </c>
      <c r="AX862" s="14" t="s">
        <v>81</v>
      </c>
      <c r="AY862" s="261" t="s">
        <v>137</v>
      </c>
    </row>
    <row r="863" s="2" customFormat="1" ht="24.15" customHeight="1">
      <c r="A863" s="38"/>
      <c r="B863" s="39"/>
      <c r="C863" s="215" t="s">
        <v>1092</v>
      </c>
      <c r="D863" s="215" t="s">
        <v>141</v>
      </c>
      <c r="E863" s="216" t="s">
        <v>1093</v>
      </c>
      <c r="F863" s="217" t="s">
        <v>1094</v>
      </c>
      <c r="G863" s="218" t="s">
        <v>243</v>
      </c>
      <c r="H863" s="219">
        <v>230</v>
      </c>
      <c r="I863" s="220"/>
      <c r="J863" s="221">
        <f>ROUND(I863*H863,2)</f>
        <v>0</v>
      </c>
      <c r="K863" s="222"/>
      <c r="L863" s="44"/>
      <c r="M863" s="223" t="s">
        <v>1</v>
      </c>
      <c r="N863" s="224" t="s">
        <v>39</v>
      </c>
      <c r="O863" s="91"/>
      <c r="P863" s="225">
        <f>O863*H863</f>
        <v>0</v>
      </c>
      <c r="Q863" s="225">
        <v>0</v>
      </c>
      <c r="R863" s="225">
        <f>Q863*H863</f>
        <v>0</v>
      </c>
      <c r="S863" s="225">
        <v>0</v>
      </c>
      <c r="T863" s="226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7" t="s">
        <v>474</v>
      </c>
      <c r="AT863" s="227" t="s">
        <v>141</v>
      </c>
      <c r="AU863" s="227" t="s">
        <v>146</v>
      </c>
      <c r="AY863" s="17" t="s">
        <v>137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17" t="s">
        <v>146</v>
      </c>
      <c r="BK863" s="228">
        <f>ROUND(I863*H863,2)</f>
        <v>0</v>
      </c>
      <c r="BL863" s="17" t="s">
        <v>474</v>
      </c>
      <c r="BM863" s="227" t="s">
        <v>1095</v>
      </c>
    </row>
    <row r="864" s="14" customFormat="1">
      <c r="A864" s="14"/>
      <c r="B864" s="251"/>
      <c r="C864" s="252"/>
      <c r="D864" s="242" t="s">
        <v>154</v>
      </c>
      <c r="E864" s="253" t="s">
        <v>1</v>
      </c>
      <c r="F864" s="254" t="s">
        <v>1096</v>
      </c>
      <c r="G864" s="252"/>
      <c r="H864" s="255">
        <v>230</v>
      </c>
      <c r="I864" s="256"/>
      <c r="J864" s="252"/>
      <c r="K864" s="252"/>
      <c r="L864" s="257"/>
      <c r="M864" s="258"/>
      <c r="N864" s="259"/>
      <c r="O864" s="259"/>
      <c r="P864" s="259"/>
      <c r="Q864" s="259"/>
      <c r="R864" s="259"/>
      <c r="S864" s="259"/>
      <c r="T864" s="260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61" t="s">
        <v>154</v>
      </c>
      <c r="AU864" s="261" t="s">
        <v>146</v>
      </c>
      <c r="AV864" s="14" t="s">
        <v>146</v>
      </c>
      <c r="AW864" s="14" t="s">
        <v>30</v>
      </c>
      <c r="AX864" s="14" t="s">
        <v>81</v>
      </c>
      <c r="AY864" s="261" t="s">
        <v>137</v>
      </c>
    </row>
    <row r="865" s="2" customFormat="1" ht="24.15" customHeight="1">
      <c r="A865" s="38"/>
      <c r="B865" s="39"/>
      <c r="C865" s="229" t="s">
        <v>1097</v>
      </c>
      <c r="D865" s="229" t="s">
        <v>149</v>
      </c>
      <c r="E865" s="230" t="s">
        <v>1098</v>
      </c>
      <c r="F865" s="231" t="s">
        <v>1099</v>
      </c>
      <c r="G865" s="232" t="s">
        <v>243</v>
      </c>
      <c r="H865" s="233">
        <v>103.2</v>
      </c>
      <c r="I865" s="234"/>
      <c r="J865" s="235">
        <f>ROUND(I865*H865,2)</f>
        <v>0</v>
      </c>
      <c r="K865" s="236"/>
      <c r="L865" s="237"/>
      <c r="M865" s="238" t="s">
        <v>1</v>
      </c>
      <c r="N865" s="239" t="s">
        <v>39</v>
      </c>
      <c r="O865" s="91"/>
      <c r="P865" s="225">
        <f>O865*H865</f>
        <v>0</v>
      </c>
      <c r="Q865" s="225">
        <v>1.0000000000000001E-05</v>
      </c>
      <c r="R865" s="225">
        <f>Q865*H865</f>
        <v>0.0010320000000000002</v>
      </c>
      <c r="S865" s="225">
        <v>0</v>
      </c>
      <c r="T865" s="226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7" t="s">
        <v>297</v>
      </c>
      <c r="AT865" s="227" t="s">
        <v>149</v>
      </c>
      <c r="AU865" s="227" t="s">
        <v>146</v>
      </c>
      <c r="AY865" s="17" t="s">
        <v>137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17" t="s">
        <v>146</v>
      </c>
      <c r="BK865" s="228">
        <f>ROUND(I865*H865,2)</f>
        <v>0</v>
      </c>
      <c r="BL865" s="17" t="s">
        <v>474</v>
      </c>
      <c r="BM865" s="227" t="s">
        <v>1100</v>
      </c>
    </row>
    <row r="866" s="13" customFormat="1">
      <c r="A866" s="13"/>
      <c r="B866" s="240"/>
      <c r="C866" s="241"/>
      <c r="D866" s="242" t="s">
        <v>154</v>
      </c>
      <c r="E866" s="243" t="s">
        <v>1</v>
      </c>
      <c r="F866" s="244" t="s">
        <v>1101</v>
      </c>
      <c r="G866" s="241"/>
      <c r="H866" s="243" t="s">
        <v>1</v>
      </c>
      <c r="I866" s="245"/>
      <c r="J866" s="241"/>
      <c r="K866" s="241"/>
      <c r="L866" s="246"/>
      <c r="M866" s="247"/>
      <c r="N866" s="248"/>
      <c r="O866" s="248"/>
      <c r="P866" s="248"/>
      <c r="Q866" s="248"/>
      <c r="R866" s="248"/>
      <c r="S866" s="248"/>
      <c r="T866" s="249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0" t="s">
        <v>154</v>
      </c>
      <c r="AU866" s="250" t="s">
        <v>146</v>
      </c>
      <c r="AV866" s="13" t="s">
        <v>81</v>
      </c>
      <c r="AW866" s="13" t="s">
        <v>30</v>
      </c>
      <c r="AX866" s="13" t="s">
        <v>73</v>
      </c>
      <c r="AY866" s="250" t="s">
        <v>137</v>
      </c>
    </row>
    <row r="867" s="13" customFormat="1">
      <c r="A867" s="13"/>
      <c r="B867" s="240"/>
      <c r="C867" s="241"/>
      <c r="D867" s="242" t="s">
        <v>154</v>
      </c>
      <c r="E867" s="243" t="s">
        <v>1</v>
      </c>
      <c r="F867" s="244" t="s">
        <v>1102</v>
      </c>
      <c r="G867" s="241"/>
      <c r="H867" s="243" t="s">
        <v>1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0" t="s">
        <v>154</v>
      </c>
      <c r="AU867" s="250" t="s">
        <v>146</v>
      </c>
      <c r="AV867" s="13" t="s">
        <v>81</v>
      </c>
      <c r="AW867" s="13" t="s">
        <v>30</v>
      </c>
      <c r="AX867" s="13" t="s">
        <v>73</v>
      </c>
      <c r="AY867" s="250" t="s">
        <v>137</v>
      </c>
    </row>
    <row r="868" s="13" customFormat="1">
      <c r="A868" s="13"/>
      <c r="B868" s="240"/>
      <c r="C868" s="241"/>
      <c r="D868" s="242" t="s">
        <v>154</v>
      </c>
      <c r="E868" s="243" t="s">
        <v>1</v>
      </c>
      <c r="F868" s="244" t="s">
        <v>1103</v>
      </c>
      <c r="G868" s="241"/>
      <c r="H868" s="243" t="s">
        <v>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0" t="s">
        <v>154</v>
      </c>
      <c r="AU868" s="250" t="s">
        <v>146</v>
      </c>
      <c r="AV868" s="13" t="s">
        <v>81</v>
      </c>
      <c r="AW868" s="13" t="s">
        <v>30</v>
      </c>
      <c r="AX868" s="13" t="s">
        <v>73</v>
      </c>
      <c r="AY868" s="250" t="s">
        <v>137</v>
      </c>
    </row>
    <row r="869" s="14" customFormat="1">
      <c r="A869" s="14"/>
      <c r="B869" s="251"/>
      <c r="C869" s="252"/>
      <c r="D869" s="242" t="s">
        <v>154</v>
      </c>
      <c r="E869" s="253" t="s">
        <v>1</v>
      </c>
      <c r="F869" s="254" t="s">
        <v>234</v>
      </c>
      <c r="G869" s="252"/>
      <c r="H869" s="255">
        <v>20</v>
      </c>
      <c r="I869" s="256"/>
      <c r="J869" s="252"/>
      <c r="K869" s="252"/>
      <c r="L869" s="257"/>
      <c r="M869" s="258"/>
      <c r="N869" s="259"/>
      <c r="O869" s="259"/>
      <c r="P869" s="259"/>
      <c r="Q869" s="259"/>
      <c r="R869" s="259"/>
      <c r="S869" s="259"/>
      <c r="T869" s="260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1" t="s">
        <v>154</v>
      </c>
      <c r="AU869" s="261" t="s">
        <v>146</v>
      </c>
      <c r="AV869" s="14" t="s">
        <v>146</v>
      </c>
      <c r="AW869" s="14" t="s">
        <v>30</v>
      </c>
      <c r="AX869" s="14" t="s">
        <v>73</v>
      </c>
      <c r="AY869" s="261" t="s">
        <v>137</v>
      </c>
    </row>
    <row r="870" s="13" customFormat="1">
      <c r="A870" s="13"/>
      <c r="B870" s="240"/>
      <c r="C870" s="241"/>
      <c r="D870" s="242" t="s">
        <v>154</v>
      </c>
      <c r="E870" s="243" t="s">
        <v>1</v>
      </c>
      <c r="F870" s="244" t="s">
        <v>295</v>
      </c>
      <c r="G870" s="241"/>
      <c r="H870" s="243" t="s">
        <v>1</v>
      </c>
      <c r="I870" s="245"/>
      <c r="J870" s="241"/>
      <c r="K870" s="241"/>
      <c r="L870" s="246"/>
      <c r="M870" s="247"/>
      <c r="N870" s="248"/>
      <c r="O870" s="248"/>
      <c r="P870" s="248"/>
      <c r="Q870" s="248"/>
      <c r="R870" s="248"/>
      <c r="S870" s="248"/>
      <c r="T870" s="249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0" t="s">
        <v>154</v>
      </c>
      <c r="AU870" s="250" t="s">
        <v>146</v>
      </c>
      <c r="AV870" s="13" t="s">
        <v>81</v>
      </c>
      <c r="AW870" s="13" t="s">
        <v>30</v>
      </c>
      <c r="AX870" s="13" t="s">
        <v>73</v>
      </c>
      <c r="AY870" s="250" t="s">
        <v>137</v>
      </c>
    </row>
    <row r="871" s="14" customFormat="1">
      <c r="A871" s="14"/>
      <c r="B871" s="251"/>
      <c r="C871" s="252"/>
      <c r="D871" s="242" t="s">
        <v>154</v>
      </c>
      <c r="E871" s="253" t="s">
        <v>1</v>
      </c>
      <c r="F871" s="254" t="s">
        <v>140</v>
      </c>
      <c r="G871" s="252"/>
      <c r="H871" s="255">
        <v>10</v>
      </c>
      <c r="I871" s="256"/>
      <c r="J871" s="252"/>
      <c r="K871" s="252"/>
      <c r="L871" s="257"/>
      <c r="M871" s="258"/>
      <c r="N871" s="259"/>
      <c r="O871" s="259"/>
      <c r="P871" s="259"/>
      <c r="Q871" s="259"/>
      <c r="R871" s="259"/>
      <c r="S871" s="259"/>
      <c r="T871" s="260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1" t="s">
        <v>154</v>
      </c>
      <c r="AU871" s="261" t="s">
        <v>146</v>
      </c>
      <c r="AV871" s="14" t="s">
        <v>146</v>
      </c>
      <c r="AW871" s="14" t="s">
        <v>30</v>
      </c>
      <c r="AX871" s="14" t="s">
        <v>73</v>
      </c>
      <c r="AY871" s="261" t="s">
        <v>137</v>
      </c>
    </row>
    <row r="872" s="13" customFormat="1">
      <c r="A872" s="13"/>
      <c r="B872" s="240"/>
      <c r="C872" s="241"/>
      <c r="D872" s="242" t="s">
        <v>154</v>
      </c>
      <c r="E872" s="243" t="s">
        <v>1</v>
      </c>
      <c r="F872" s="244" t="s">
        <v>632</v>
      </c>
      <c r="G872" s="241"/>
      <c r="H872" s="243" t="s">
        <v>1</v>
      </c>
      <c r="I872" s="245"/>
      <c r="J872" s="241"/>
      <c r="K872" s="241"/>
      <c r="L872" s="246"/>
      <c r="M872" s="247"/>
      <c r="N872" s="248"/>
      <c r="O872" s="248"/>
      <c r="P872" s="248"/>
      <c r="Q872" s="248"/>
      <c r="R872" s="248"/>
      <c r="S872" s="248"/>
      <c r="T872" s="249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T872" s="250" t="s">
        <v>154</v>
      </c>
      <c r="AU872" s="250" t="s">
        <v>146</v>
      </c>
      <c r="AV872" s="13" t="s">
        <v>81</v>
      </c>
      <c r="AW872" s="13" t="s">
        <v>30</v>
      </c>
      <c r="AX872" s="13" t="s">
        <v>73</v>
      </c>
      <c r="AY872" s="250" t="s">
        <v>137</v>
      </c>
    </row>
    <row r="873" s="14" customFormat="1">
      <c r="A873" s="14"/>
      <c r="B873" s="251"/>
      <c r="C873" s="252"/>
      <c r="D873" s="242" t="s">
        <v>154</v>
      </c>
      <c r="E873" s="253" t="s">
        <v>1</v>
      </c>
      <c r="F873" s="254" t="s">
        <v>474</v>
      </c>
      <c r="G873" s="252"/>
      <c r="H873" s="255">
        <v>16</v>
      </c>
      <c r="I873" s="256"/>
      <c r="J873" s="252"/>
      <c r="K873" s="252"/>
      <c r="L873" s="257"/>
      <c r="M873" s="258"/>
      <c r="N873" s="259"/>
      <c r="O873" s="259"/>
      <c r="P873" s="259"/>
      <c r="Q873" s="259"/>
      <c r="R873" s="259"/>
      <c r="S873" s="259"/>
      <c r="T873" s="260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61" t="s">
        <v>154</v>
      </c>
      <c r="AU873" s="261" t="s">
        <v>146</v>
      </c>
      <c r="AV873" s="14" t="s">
        <v>146</v>
      </c>
      <c r="AW873" s="14" t="s">
        <v>30</v>
      </c>
      <c r="AX873" s="14" t="s">
        <v>73</v>
      </c>
      <c r="AY873" s="261" t="s">
        <v>137</v>
      </c>
    </row>
    <row r="874" s="13" customFormat="1">
      <c r="A874" s="13"/>
      <c r="B874" s="240"/>
      <c r="C874" s="241"/>
      <c r="D874" s="242" t="s">
        <v>154</v>
      </c>
      <c r="E874" s="243" t="s">
        <v>1</v>
      </c>
      <c r="F874" s="244" t="s">
        <v>1104</v>
      </c>
      <c r="G874" s="241"/>
      <c r="H874" s="243" t="s">
        <v>1</v>
      </c>
      <c r="I874" s="245"/>
      <c r="J874" s="241"/>
      <c r="K874" s="241"/>
      <c r="L874" s="246"/>
      <c r="M874" s="247"/>
      <c r="N874" s="248"/>
      <c r="O874" s="248"/>
      <c r="P874" s="248"/>
      <c r="Q874" s="248"/>
      <c r="R874" s="248"/>
      <c r="S874" s="248"/>
      <c r="T874" s="249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0" t="s">
        <v>154</v>
      </c>
      <c r="AU874" s="250" t="s">
        <v>146</v>
      </c>
      <c r="AV874" s="13" t="s">
        <v>81</v>
      </c>
      <c r="AW874" s="13" t="s">
        <v>30</v>
      </c>
      <c r="AX874" s="13" t="s">
        <v>73</v>
      </c>
      <c r="AY874" s="250" t="s">
        <v>137</v>
      </c>
    </row>
    <row r="875" s="13" customFormat="1">
      <c r="A875" s="13"/>
      <c r="B875" s="240"/>
      <c r="C875" s="241"/>
      <c r="D875" s="242" t="s">
        <v>154</v>
      </c>
      <c r="E875" s="243" t="s">
        <v>1</v>
      </c>
      <c r="F875" s="244" t="s">
        <v>296</v>
      </c>
      <c r="G875" s="241"/>
      <c r="H875" s="243" t="s">
        <v>1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0" t="s">
        <v>154</v>
      </c>
      <c r="AU875" s="250" t="s">
        <v>146</v>
      </c>
      <c r="AV875" s="13" t="s">
        <v>81</v>
      </c>
      <c r="AW875" s="13" t="s">
        <v>30</v>
      </c>
      <c r="AX875" s="13" t="s">
        <v>73</v>
      </c>
      <c r="AY875" s="250" t="s">
        <v>137</v>
      </c>
    </row>
    <row r="876" s="14" customFormat="1">
      <c r="A876" s="14"/>
      <c r="B876" s="251"/>
      <c r="C876" s="252"/>
      <c r="D876" s="242" t="s">
        <v>154</v>
      </c>
      <c r="E876" s="253" t="s">
        <v>1</v>
      </c>
      <c r="F876" s="254" t="s">
        <v>152</v>
      </c>
      <c r="G876" s="252"/>
      <c r="H876" s="255">
        <v>8</v>
      </c>
      <c r="I876" s="256"/>
      <c r="J876" s="252"/>
      <c r="K876" s="252"/>
      <c r="L876" s="257"/>
      <c r="M876" s="258"/>
      <c r="N876" s="259"/>
      <c r="O876" s="259"/>
      <c r="P876" s="259"/>
      <c r="Q876" s="259"/>
      <c r="R876" s="259"/>
      <c r="S876" s="259"/>
      <c r="T876" s="260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61" t="s">
        <v>154</v>
      </c>
      <c r="AU876" s="261" t="s">
        <v>146</v>
      </c>
      <c r="AV876" s="14" t="s">
        <v>146</v>
      </c>
      <c r="AW876" s="14" t="s">
        <v>30</v>
      </c>
      <c r="AX876" s="14" t="s">
        <v>73</v>
      </c>
      <c r="AY876" s="261" t="s">
        <v>137</v>
      </c>
    </row>
    <row r="877" s="13" customFormat="1">
      <c r="A877" s="13"/>
      <c r="B877" s="240"/>
      <c r="C877" s="241"/>
      <c r="D877" s="242" t="s">
        <v>154</v>
      </c>
      <c r="E877" s="243" t="s">
        <v>1</v>
      </c>
      <c r="F877" s="244" t="s">
        <v>294</v>
      </c>
      <c r="G877" s="241"/>
      <c r="H877" s="243" t="s">
        <v>1</v>
      </c>
      <c r="I877" s="245"/>
      <c r="J877" s="241"/>
      <c r="K877" s="241"/>
      <c r="L877" s="246"/>
      <c r="M877" s="247"/>
      <c r="N877" s="248"/>
      <c r="O877" s="248"/>
      <c r="P877" s="248"/>
      <c r="Q877" s="248"/>
      <c r="R877" s="248"/>
      <c r="S877" s="248"/>
      <c r="T877" s="249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50" t="s">
        <v>154</v>
      </c>
      <c r="AU877" s="250" t="s">
        <v>146</v>
      </c>
      <c r="AV877" s="13" t="s">
        <v>81</v>
      </c>
      <c r="AW877" s="13" t="s">
        <v>30</v>
      </c>
      <c r="AX877" s="13" t="s">
        <v>73</v>
      </c>
      <c r="AY877" s="250" t="s">
        <v>137</v>
      </c>
    </row>
    <row r="878" s="14" customFormat="1">
      <c r="A878" s="14"/>
      <c r="B878" s="251"/>
      <c r="C878" s="252"/>
      <c r="D878" s="242" t="s">
        <v>154</v>
      </c>
      <c r="E878" s="253" t="s">
        <v>1</v>
      </c>
      <c r="F878" s="254" t="s">
        <v>256</v>
      </c>
      <c r="G878" s="252"/>
      <c r="H878" s="255">
        <v>22</v>
      </c>
      <c r="I878" s="256"/>
      <c r="J878" s="252"/>
      <c r="K878" s="252"/>
      <c r="L878" s="257"/>
      <c r="M878" s="258"/>
      <c r="N878" s="259"/>
      <c r="O878" s="259"/>
      <c r="P878" s="259"/>
      <c r="Q878" s="259"/>
      <c r="R878" s="259"/>
      <c r="S878" s="259"/>
      <c r="T878" s="260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61" t="s">
        <v>154</v>
      </c>
      <c r="AU878" s="261" t="s">
        <v>146</v>
      </c>
      <c r="AV878" s="14" t="s">
        <v>146</v>
      </c>
      <c r="AW878" s="14" t="s">
        <v>30</v>
      </c>
      <c r="AX878" s="14" t="s">
        <v>73</v>
      </c>
      <c r="AY878" s="261" t="s">
        <v>137</v>
      </c>
    </row>
    <row r="879" s="13" customFormat="1">
      <c r="A879" s="13"/>
      <c r="B879" s="240"/>
      <c r="C879" s="241"/>
      <c r="D879" s="242" t="s">
        <v>154</v>
      </c>
      <c r="E879" s="243" t="s">
        <v>1</v>
      </c>
      <c r="F879" s="244" t="s">
        <v>1105</v>
      </c>
      <c r="G879" s="241"/>
      <c r="H879" s="243" t="s">
        <v>1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0" t="s">
        <v>154</v>
      </c>
      <c r="AU879" s="250" t="s">
        <v>146</v>
      </c>
      <c r="AV879" s="13" t="s">
        <v>81</v>
      </c>
      <c r="AW879" s="13" t="s">
        <v>30</v>
      </c>
      <c r="AX879" s="13" t="s">
        <v>73</v>
      </c>
      <c r="AY879" s="250" t="s">
        <v>137</v>
      </c>
    </row>
    <row r="880" s="14" customFormat="1">
      <c r="A880" s="14"/>
      <c r="B880" s="251"/>
      <c r="C880" s="252"/>
      <c r="D880" s="242" t="s">
        <v>154</v>
      </c>
      <c r="E880" s="253" t="s">
        <v>1</v>
      </c>
      <c r="F880" s="254" t="s">
        <v>140</v>
      </c>
      <c r="G880" s="252"/>
      <c r="H880" s="255">
        <v>10</v>
      </c>
      <c r="I880" s="256"/>
      <c r="J880" s="252"/>
      <c r="K880" s="252"/>
      <c r="L880" s="257"/>
      <c r="M880" s="258"/>
      <c r="N880" s="259"/>
      <c r="O880" s="259"/>
      <c r="P880" s="259"/>
      <c r="Q880" s="259"/>
      <c r="R880" s="259"/>
      <c r="S880" s="259"/>
      <c r="T880" s="260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1" t="s">
        <v>154</v>
      </c>
      <c r="AU880" s="261" t="s">
        <v>146</v>
      </c>
      <c r="AV880" s="14" t="s">
        <v>146</v>
      </c>
      <c r="AW880" s="14" t="s">
        <v>30</v>
      </c>
      <c r="AX880" s="14" t="s">
        <v>73</v>
      </c>
      <c r="AY880" s="261" t="s">
        <v>137</v>
      </c>
    </row>
    <row r="881" s="15" customFormat="1">
      <c r="A881" s="15"/>
      <c r="B881" s="262"/>
      <c r="C881" s="263"/>
      <c r="D881" s="242" t="s">
        <v>154</v>
      </c>
      <c r="E881" s="264" t="s">
        <v>1</v>
      </c>
      <c r="F881" s="265" t="s">
        <v>157</v>
      </c>
      <c r="G881" s="263"/>
      <c r="H881" s="266">
        <v>86</v>
      </c>
      <c r="I881" s="267"/>
      <c r="J881" s="263"/>
      <c r="K881" s="263"/>
      <c r="L881" s="268"/>
      <c r="M881" s="269"/>
      <c r="N881" s="270"/>
      <c r="O881" s="270"/>
      <c r="P881" s="270"/>
      <c r="Q881" s="270"/>
      <c r="R881" s="270"/>
      <c r="S881" s="270"/>
      <c r="T881" s="271"/>
      <c r="U881" s="15"/>
      <c r="V881" s="15"/>
      <c r="W881" s="15"/>
      <c r="X881" s="15"/>
      <c r="Y881" s="15"/>
      <c r="Z881" s="15"/>
      <c r="AA881" s="15"/>
      <c r="AB881" s="15"/>
      <c r="AC881" s="15"/>
      <c r="AD881" s="15"/>
      <c r="AE881" s="15"/>
      <c r="AT881" s="272" t="s">
        <v>154</v>
      </c>
      <c r="AU881" s="272" t="s">
        <v>146</v>
      </c>
      <c r="AV881" s="15" t="s">
        <v>145</v>
      </c>
      <c r="AW881" s="15" t="s">
        <v>30</v>
      </c>
      <c r="AX881" s="15" t="s">
        <v>81</v>
      </c>
      <c r="AY881" s="272" t="s">
        <v>137</v>
      </c>
    </row>
    <row r="882" s="14" customFormat="1">
      <c r="A882" s="14"/>
      <c r="B882" s="251"/>
      <c r="C882" s="252"/>
      <c r="D882" s="242" t="s">
        <v>154</v>
      </c>
      <c r="E882" s="252"/>
      <c r="F882" s="254" t="s">
        <v>1106</v>
      </c>
      <c r="G882" s="252"/>
      <c r="H882" s="255">
        <v>103.2</v>
      </c>
      <c r="I882" s="256"/>
      <c r="J882" s="252"/>
      <c r="K882" s="252"/>
      <c r="L882" s="257"/>
      <c r="M882" s="258"/>
      <c r="N882" s="259"/>
      <c r="O882" s="259"/>
      <c r="P882" s="259"/>
      <c r="Q882" s="259"/>
      <c r="R882" s="259"/>
      <c r="S882" s="259"/>
      <c r="T882" s="260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61" t="s">
        <v>154</v>
      </c>
      <c r="AU882" s="261" t="s">
        <v>146</v>
      </c>
      <c r="AV882" s="14" t="s">
        <v>146</v>
      </c>
      <c r="AW882" s="14" t="s">
        <v>4</v>
      </c>
      <c r="AX882" s="14" t="s">
        <v>81</v>
      </c>
      <c r="AY882" s="261" t="s">
        <v>137</v>
      </c>
    </row>
    <row r="883" s="2" customFormat="1" ht="24.15" customHeight="1">
      <c r="A883" s="38"/>
      <c r="B883" s="39"/>
      <c r="C883" s="229" t="s">
        <v>1107</v>
      </c>
      <c r="D883" s="229" t="s">
        <v>149</v>
      </c>
      <c r="E883" s="230" t="s">
        <v>1108</v>
      </c>
      <c r="F883" s="231" t="s">
        <v>1109</v>
      </c>
      <c r="G883" s="232" t="s">
        <v>243</v>
      </c>
      <c r="H883" s="233">
        <v>172.80000000000001</v>
      </c>
      <c r="I883" s="234"/>
      <c r="J883" s="235">
        <f>ROUND(I883*H883,2)</f>
        <v>0</v>
      </c>
      <c r="K883" s="236"/>
      <c r="L883" s="237"/>
      <c r="M883" s="238" t="s">
        <v>1</v>
      </c>
      <c r="N883" s="239" t="s">
        <v>39</v>
      </c>
      <c r="O883" s="91"/>
      <c r="P883" s="225">
        <f>O883*H883</f>
        <v>0</v>
      </c>
      <c r="Q883" s="225">
        <v>1.0000000000000001E-05</v>
      </c>
      <c r="R883" s="225">
        <f>Q883*H883</f>
        <v>0.0017280000000000002</v>
      </c>
      <c r="S883" s="225">
        <v>0</v>
      </c>
      <c r="T883" s="226">
        <f>S883*H883</f>
        <v>0</v>
      </c>
      <c r="U883" s="38"/>
      <c r="V883" s="38"/>
      <c r="W883" s="38"/>
      <c r="X883" s="38"/>
      <c r="Y883" s="38"/>
      <c r="Z883" s="38"/>
      <c r="AA883" s="38"/>
      <c r="AB883" s="38"/>
      <c r="AC883" s="38"/>
      <c r="AD883" s="38"/>
      <c r="AE883" s="38"/>
      <c r="AR883" s="227" t="s">
        <v>297</v>
      </c>
      <c r="AT883" s="227" t="s">
        <v>149</v>
      </c>
      <c r="AU883" s="227" t="s">
        <v>146</v>
      </c>
      <c r="AY883" s="17" t="s">
        <v>137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17" t="s">
        <v>146</v>
      </c>
      <c r="BK883" s="228">
        <f>ROUND(I883*H883,2)</f>
        <v>0</v>
      </c>
      <c r="BL883" s="17" t="s">
        <v>474</v>
      </c>
      <c r="BM883" s="227" t="s">
        <v>1110</v>
      </c>
    </row>
    <row r="884" s="13" customFormat="1">
      <c r="A884" s="13"/>
      <c r="B884" s="240"/>
      <c r="C884" s="241"/>
      <c r="D884" s="242" t="s">
        <v>154</v>
      </c>
      <c r="E884" s="243" t="s">
        <v>1</v>
      </c>
      <c r="F884" s="244" t="s">
        <v>1111</v>
      </c>
      <c r="G884" s="241"/>
      <c r="H884" s="243" t="s">
        <v>1</v>
      </c>
      <c r="I884" s="245"/>
      <c r="J884" s="241"/>
      <c r="K884" s="241"/>
      <c r="L884" s="246"/>
      <c r="M884" s="247"/>
      <c r="N884" s="248"/>
      <c r="O884" s="248"/>
      <c r="P884" s="248"/>
      <c r="Q884" s="248"/>
      <c r="R884" s="248"/>
      <c r="S884" s="248"/>
      <c r="T884" s="249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0" t="s">
        <v>154</v>
      </c>
      <c r="AU884" s="250" t="s">
        <v>146</v>
      </c>
      <c r="AV884" s="13" t="s">
        <v>81</v>
      </c>
      <c r="AW884" s="13" t="s">
        <v>30</v>
      </c>
      <c r="AX884" s="13" t="s">
        <v>73</v>
      </c>
      <c r="AY884" s="250" t="s">
        <v>137</v>
      </c>
    </row>
    <row r="885" s="13" customFormat="1">
      <c r="A885" s="13"/>
      <c r="B885" s="240"/>
      <c r="C885" s="241"/>
      <c r="D885" s="242" t="s">
        <v>154</v>
      </c>
      <c r="E885" s="243" t="s">
        <v>1</v>
      </c>
      <c r="F885" s="244" t="s">
        <v>1112</v>
      </c>
      <c r="G885" s="241"/>
      <c r="H885" s="243" t="s">
        <v>1</v>
      </c>
      <c r="I885" s="245"/>
      <c r="J885" s="241"/>
      <c r="K885" s="241"/>
      <c r="L885" s="246"/>
      <c r="M885" s="247"/>
      <c r="N885" s="248"/>
      <c r="O885" s="248"/>
      <c r="P885" s="248"/>
      <c r="Q885" s="248"/>
      <c r="R885" s="248"/>
      <c r="S885" s="248"/>
      <c r="T885" s="249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0" t="s">
        <v>154</v>
      </c>
      <c r="AU885" s="250" t="s">
        <v>146</v>
      </c>
      <c r="AV885" s="13" t="s">
        <v>81</v>
      </c>
      <c r="AW885" s="13" t="s">
        <v>30</v>
      </c>
      <c r="AX885" s="13" t="s">
        <v>73</v>
      </c>
      <c r="AY885" s="250" t="s">
        <v>137</v>
      </c>
    </row>
    <row r="886" s="14" customFormat="1">
      <c r="A886" s="14"/>
      <c r="B886" s="251"/>
      <c r="C886" s="252"/>
      <c r="D886" s="242" t="s">
        <v>154</v>
      </c>
      <c r="E886" s="253" t="s">
        <v>1</v>
      </c>
      <c r="F886" s="254" t="s">
        <v>140</v>
      </c>
      <c r="G886" s="252"/>
      <c r="H886" s="255">
        <v>10</v>
      </c>
      <c r="I886" s="256"/>
      <c r="J886" s="252"/>
      <c r="K886" s="252"/>
      <c r="L886" s="257"/>
      <c r="M886" s="258"/>
      <c r="N886" s="259"/>
      <c r="O886" s="259"/>
      <c r="P886" s="259"/>
      <c r="Q886" s="259"/>
      <c r="R886" s="259"/>
      <c r="S886" s="259"/>
      <c r="T886" s="260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1" t="s">
        <v>154</v>
      </c>
      <c r="AU886" s="261" t="s">
        <v>146</v>
      </c>
      <c r="AV886" s="14" t="s">
        <v>146</v>
      </c>
      <c r="AW886" s="14" t="s">
        <v>30</v>
      </c>
      <c r="AX886" s="14" t="s">
        <v>73</v>
      </c>
      <c r="AY886" s="261" t="s">
        <v>137</v>
      </c>
    </row>
    <row r="887" s="13" customFormat="1">
      <c r="A887" s="13"/>
      <c r="B887" s="240"/>
      <c r="C887" s="241"/>
      <c r="D887" s="242" t="s">
        <v>154</v>
      </c>
      <c r="E887" s="243" t="s">
        <v>1</v>
      </c>
      <c r="F887" s="244" t="s">
        <v>1113</v>
      </c>
      <c r="G887" s="241"/>
      <c r="H887" s="243" t="s">
        <v>1</v>
      </c>
      <c r="I887" s="245"/>
      <c r="J887" s="241"/>
      <c r="K887" s="241"/>
      <c r="L887" s="246"/>
      <c r="M887" s="247"/>
      <c r="N887" s="248"/>
      <c r="O887" s="248"/>
      <c r="P887" s="248"/>
      <c r="Q887" s="248"/>
      <c r="R887" s="248"/>
      <c r="S887" s="248"/>
      <c r="T887" s="249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0" t="s">
        <v>154</v>
      </c>
      <c r="AU887" s="250" t="s">
        <v>146</v>
      </c>
      <c r="AV887" s="13" t="s">
        <v>81</v>
      </c>
      <c r="AW887" s="13" t="s">
        <v>30</v>
      </c>
      <c r="AX887" s="13" t="s">
        <v>73</v>
      </c>
      <c r="AY887" s="250" t="s">
        <v>137</v>
      </c>
    </row>
    <row r="888" s="14" customFormat="1">
      <c r="A888" s="14"/>
      <c r="B888" s="251"/>
      <c r="C888" s="252"/>
      <c r="D888" s="242" t="s">
        <v>154</v>
      </c>
      <c r="E888" s="253" t="s">
        <v>1</v>
      </c>
      <c r="F888" s="254" t="s">
        <v>8</v>
      </c>
      <c r="G888" s="252"/>
      <c r="H888" s="255">
        <v>12</v>
      </c>
      <c r="I888" s="256"/>
      <c r="J888" s="252"/>
      <c r="K888" s="252"/>
      <c r="L888" s="257"/>
      <c r="M888" s="258"/>
      <c r="N888" s="259"/>
      <c r="O888" s="259"/>
      <c r="P888" s="259"/>
      <c r="Q888" s="259"/>
      <c r="R888" s="259"/>
      <c r="S888" s="259"/>
      <c r="T888" s="260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1" t="s">
        <v>154</v>
      </c>
      <c r="AU888" s="261" t="s">
        <v>146</v>
      </c>
      <c r="AV888" s="14" t="s">
        <v>146</v>
      </c>
      <c r="AW888" s="14" t="s">
        <v>30</v>
      </c>
      <c r="AX888" s="14" t="s">
        <v>73</v>
      </c>
      <c r="AY888" s="261" t="s">
        <v>137</v>
      </c>
    </row>
    <row r="889" s="13" customFormat="1">
      <c r="A889" s="13"/>
      <c r="B889" s="240"/>
      <c r="C889" s="241"/>
      <c r="D889" s="242" t="s">
        <v>154</v>
      </c>
      <c r="E889" s="243" t="s">
        <v>1</v>
      </c>
      <c r="F889" s="244" t="s">
        <v>1114</v>
      </c>
      <c r="G889" s="241"/>
      <c r="H889" s="243" t="s">
        <v>1</v>
      </c>
      <c r="I889" s="245"/>
      <c r="J889" s="241"/>
      <c r="K889" s="241"/>
      <c r="L889" s="246"/>
      <c r="M889" s="247"/>
      <c r="N889" s="248"/>
      <c r="O889" s="248"/>
      <c r="P889" s="248"/>
      <c r="Q889" s="248"/>
      <c r="R889" s="248"/>
      <c r="S889" s="248"/>
      <c r="T889" s="249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0" t="s">
        <v>154</v>
      </c>
      <c r="AU889" s="250" t="s">
        <v>146</v>
      </c>
      <c r="AV889" s="13" t="s">
        <v>81</v>
      </c>
      <c r="AW889" s="13" t="s">
        <v>30</v>
      </c>
      <c r="AX889" s="13" t="s">
        <v>73</v>
      </c>
      <c r="AY889" s="250" t="s">
        <v>137</v>
      </c>
    </row>
    <row r="890" s="14" customFormat="1">
      <c r="A890" s="14"/>
      <c r="B890" s="251"/>
      <c r="C890" s="252"/>
      <c r="D890" s="242" t="s">
        <v>154</v>
      </c>
      <c r="E890" s="253" t="s">
        <v>1</v>
      </c>
      <c r="F890" s="254" t="s">
        <v>1115</v>
      </c>
      <c r="G890" s="252"/>
      <c r="H890" s="255">
        <v>28</v>
      </c>
      <c r="I890" s="256"/>
      <c r="J890" s="252"/>
      <c r="K890" s="252"/>
      <c r="L890" s="257"/>
      <c r="M890" s="258"/>
      <c r="N890" s="259"/>
      <c r="O890" s="259"/>
      <c r="P890" s="259"/>
      <c r="Q890" s="259"/>
      <c r="R890" s="259"/>
      <c r="S890" s="259"/>
      <c r="T890" s="260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61" t="s">
        <v>154</v>
      </c>
      <c r="AU890" s="261" t="s">
        <v>146</v>
      </c>
      <c r="AV890" s="14" t="s">
        <v>146</v>
      </c>
      <c r="AW890" s="14" t="s">
        <v>30</v>
      </c>
      <c r="AX890" s="14" t="s">
        <v>73</v>
      </c>
      <c r="AY890" s="261" t="s">
        <v>137</v>
      </c>
    </row>
    <row r="891" s="13" customFormat="1">
      <c r="A891" s="13"/>
      <c r="B891" s="240"/>
      <c r="C891" s="241"/>
      <c r="D891" s="242" t="s">
        <v>154</v>
      </c>
      <c r="E891" s="243" t="s">
        <v>1</v>
      </c>
      <c r="F891" s="244" t="s">
        <v>1116</v>
      </c>
      <c r="G891" s="241"/>
      <c r="H891" s="243" t="s">
        <v>1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50" t="s">
        <v>154</v>
      </c>
      <c r="AU891" s="250" t="s">
        <v>146</v>
      </c>
      <c r="AV891" s="13" t="s">
        <v>81</v>
      </c>
      <c r="AW891" s="13" t="s">
        <v>30</v>
      </c>
      <c r="AX891" s="13" t="s">
        <v>73</v>
      </c>
      <c r="AY891" s="250" t="s">
        <v>137</v>
      </c>
    </row>
    <row r="892" s="14" customFormat="1">
      <c r="A892" s="14"/>
      <c r="B892" s="251"/>
      <c r="C892" s="252"/>
      <c r="D892" s="242" t="s">
        <v>154</v>
      </c>
      <c r="E892" s="253" t="s">
        <v>1</v>
      </c>
      <c r="F892" s="254" t="s">
        <v>8</v>
      </c>
      <c r="G892" s="252"/>
      <c r="H892" s="255">
        <v>12</v>
      </c>
      <c r="I892" s="256"/>
      <c r="J892" s="252"/>
      <c r="K892" s="252"/>
      <c r="L892" s="257"/>
      <c r="M892" s="258"/>
      <c r="N892" s="259"/>
      <c r="O892" s="259"/>
      <c r="P892" s="259"/>
      <c r="Q892" s="259"/>
      <c r="R892" s="259"/>
      <c r="S892" s="259"/>
      <c r="T892" s="260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61" t="s">
        <v>154</v>
      </c>
      <c r="AU892" s="261" t="s">
        <v>146</v>
      </c>
      <c r="AV892" s="14" t="s">
        <v>146</v>
      </c>
      <c r="AW892" s="14" t="s">
        <v>30</v>
      </c>
      <c r="AX892" s="14" t="s">
        <v>73</v>
      </c>
      <c r="AY892" s="261" t="s">
        <v>137</v>
      </c>
    </row>
    <row r="893" s="13" customFormat="1">
      <c r="A893" s="13"/>
      <c r="B893" s="240"/>
      <c r="C893" s="241"/>
      <c r="D893" s="242" t="s">
        <v>154</v>
      </c>
      <c r="E893" s="243" t="s">
        <v>1</v>
      </c>
      <c r="F893" s="244" t="s">
        <v>1117</v>
      </c>
      <c r="G893" s="241"/>
      <c r="H893" s="243" t="s">
        <v>1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T893" s="250" t="s">
        <v>154</v>
      </c>
      <c r="AU893" s="250" t="s">
        <v>146</v>
      </c>
      <c r="AV893" s="13" t="s">
        <v>81</v>
      </c>
      <c r="AW893" s="13" t="s">
        <v>30</v>
      </c>
      <c r="AX893" s="13" t="s">
        <v>73</v>
      </c>
      <c r="AY893" s="250" t="s">
        <v>137</v>
      </c>
    </row>
    <row r="894" s="13" customFormat="1">
      <c r="A894" s="13"/>
      <c r="B894" s="240"/>
      <c r="C894" s="241"/>
      <c r="D894" s="242" t="s">
        <v>154</v>
      </c>
      <c r="E894" s="243" t="s">
        <v>1</v>
      </c>
      <c r="F894" s="244" t="s">
        <v>1103</v>
      </c>
      <c r="G894" s="241"/>
      <c r="H894" s="243" t="s">
        <v>1</v>
      </c>
      <c r="I894" s="245"/>
      <c r="J894" s="241"/>
      <c r="K894" s="241"/>
      <c r="L894" s="246"/>
      <c r="M894" s="247"/>
      <c r="N894" s="248"/>
      <c r="O894" s="248"/>
      <c r="P894" s="248"/>
      <c r="Q894" s="248"/>
      <c r="R894" s="248"/>
      <c r="S894" s="248"/>
      <c r="T894" s="249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50" t="s">
        <v>154</v>
      </c>
      <c r="AU894" s="250" t="s">
        <v>146</v>
      </c>
      <c r="AV894" s="13" t="s">
        <v>81</v>
      </c>
      <c r="AW894" s="13" t="s">
        <v>30</v>
      </c>
      <c r="AX894" s="13" t="s">
        <v>73</v>
      </c>
      <c r="AY894" s="250" t="s">
        <v>137</v>
      </c>
    </row>
    <row r="895" s="14" customFormat="1">
      <c r="A895" s="14"/>
      <c r="B895" s="251"/>
      <c r="C895" s="252"/>
      <c r="D895" s="242" t="s">
        <v>154</v>
      </c>
      <c r="E895" s="253" t="s">
        <v>1</v>
      </c>
      <c r="F895" s="254" t="s">
        <v>301</v>
      </c>
      <c r="G895" s="252"/>
      <c r="H895" s="255">
        <v>9</v>
      </c>
      <c r="I895" s="256"/>
      <c r="J895" s="252"/>
      <c r="K895" s="252"/>
      <c r="L895" s="257"/>
      <c r="M895" s="258"/>
      <c r="N895" s="259"/>
      <c r="O895" s="259"/>
      <c r="P895" s="259"/>
      <c r="Q895" s="259"/>
      <c r="R895" s="259"/>
      <c r="S895" s="259"/>
      <c r="T895" s="260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1" t="s">
        <v>154</v>
      </c>
      <c r="AU895" s="261" t="s">
        <v>146</v>
      </c>
      <c r="AV895" s="14" t="s">
        <v>146</v>
      </c>
      <c r="AW895" s="14" t="s">
        <v>30</v>
      </c>
      <c r="AX895" s="14" t="s">
        <v>73</v>
      </c>
      <c r="AY895" s="261" t="s">
        <v>137</v>
      </c>
    </row>
    <row r="896" s="13" customFormat="1">
      <c r="A896" s="13"/>
      <c r="B896" s="240"/>
      <c r="C896" s="241"/>
      <c r="D896" s="242" t="s">
        <v>154</v>
      </c>
      <c r="E896" s="243" t="s">
        <v>1</v>
      </c>
      <c r="F896" s="244" t="s">
        <v>357</v>
      </c>
      <c r="G896" s="241"/>
      <c r="H896" s="243" t="s">
        <v>1</v>
      </c>
      <c r="I896" s="245"/>
      <c r="J896" s="241"/>
      <c r="K896" s="241"/>
      <c r="L896" s="246"/>
      <c r="M896" s="247"/>
      <c r="N896" s="248"/>
      <c r="O896" s="248"/>
      <c r="P896" s="248"/>
      <c r="Q896" s="248"/>
      <c r="R896" s="248"/>
      <c r="S896" s="248"/>
      <c r="T896" s="249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0" t="s">
        <v>154</v>
      </c>
      <c r="AU896" s="250" t="s">
        <v>146</v>
      </c>
      <c r="AV896" s="13" t="s">
        <v>81</v>
      </c>
      <c r="AW896" s="13" t="s">
        <v>30</v>
      </c>
      <c r="AX896" s="13" t="s">
        <v>73</v>
      </c>
      <c r="AY896" s="250" t="s">
        <v>137</v>
      </c>
    </row>
    <row r="897" s="14" customFormat="1">
      <c r="A897" s="14"/>
      <c r="B897" s="251"/>
      <c r="C897" s="252"/>
      <c r="D897" s="242" t="s">
        <v>154</v>
      </c>
      <c r="E897" s="253" t="s">
        <v>1</v>
      </c>
      <c r="F897" s="254" t="s">
        <v>303</v>
      </c>
      <c r="G897" s="252"/>
      <c r="H897" s="255">
        <v>5</v>
      </c>
      <c r="I897" s="256"/>
      <c r="J897" s="252"/>
      <c r="K897" s="252"/>
      <c r="L897" s="257"/>
      <c r="M897" s="258"/>
      <c r="N897" s="259"/>
      <c r="O897" s="259"/>
      <c r="P897" s="259"/>
      <c r="Q897" s="259"/>
      <c r="R897" s="259"/>
      <c r="S897" s="259"/>
      <c r="T897" s="260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1" t="s">
        <v>154</v>
      </c>
      <c r="AU897" s="261" t="s">
        <v>146</v>
      </c>
      <c r="AV897" s="14" t="s">
        <v>146</v>
      </c>
      <c r="AW897" s="14" t="s">
        <v>30</v>
      </c>
      <c r="AX897" s="14" t="s">
        <v>73</v>
      </c>
      <c r="AY897" s="261" t="s">
        <v>137</v>
      </c>
    </row>
    <row r="898" s="13" customFormat="1">
      <c r="A898" s="13"/>
      <c r="B898" s="240"/>
      <c r="C898" s="241"/>
      <c r="D898" s="242" t="s">
        <v>154</v>
      </c>
      <c r="E898" s="243" t="s">
        <v>1</v>
      </c>
      <c r="F898" s="244" t="s">
        <v>632</v>
      </c>
      <c r="G898" s="241"/>
      <c r="H898" s="243" t="s">
        <v>1</v>
      </c>
      <c r="I898" s="245"/>
      <c r="J898" s="241"/>
      <c r="K898" s="241"/>
      <c r="L898" s="246"/>
      <c r="M898" s="247"/>
      <c r="N898" s="248"/>
      <c r="O898" s="248"/>
      <c r="P898" s="248"/>
      <c r="Q898" s="248"/>
      <c r="R898" s="248"/>
      <c r="S898" s="248"/>
      <c r="T898" s="249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50" t="s">
        <v>154</v>
      </c>
      <c r="AU898" s="250" t="s">
        <v>146</v>
      </c>
      <c r="AV898" s="13" t="s">
        <v>81</v>
      </c>
      <c r="AW898" s="13" t="s">
        <v>30</v>
      </c>
      <c r="AX898" s="13" t="s">
        <v>73</v>
      </c>
      <c r="AY898" s="250" t="s">
        <v>137</v>
      </c>
    </row>
    <row r="899" s="14" customFormat="1">
      <c r="A899" s="14"/>
      <c r="B899" s="251"/>
      <c r="C899" s="252"/>
      <c r="D899" s="242" t="s">
        <v>154</v>
      </c>
      <c r="E899" s="253" t="s">
        <v>1</v>
      </c>
      <c r="F899" s="254" t="s">
        <v>286</v>
      </c>
      <c r="G899" s="252"/>
      <c r="H899" s="255">
        <v>28</v>
      </c>
      <c r="I899" s="256"/>
      <c r="J899" s="252"/>
      <c r="K899" s="252"/>
      <c r="L899" s="257"/>
      <c r="M899" s="258"/>
      <c r="N899" s="259"/>
      <c r="O899" s="259"/>
      <c r="P899" s="259"/>
      <c r="Q899" s="259"/>
      <c r="R899" s="259"/>
      <c r="S899" s="259"/>
      <c r="T899" s="260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1" t="s">
        <v>154</v>
      </c>
      <c r="AU899" s="261" t="s">
        <v>146</v>
      </c>
      <c r="AV899" s="14" t="s">
        <v>146</v>
      </c>
      <c r="AW899" s="14" t="s">
        <v>30</v>
      </c>
      <c r="AX899" s="14" t="s">
        <v>73</v>
      </c>
      <c r="AY899" s="261" t="s">
        <v>137</v>
      </c>
    </row>
    <row r="900" s="13" customFormat="1">
      <c r="A900" s="13"/>
      <c r="B900" s="240"/>
      <c r="C900" s="241"/>
      <c r="D900" s="242" t="s">
        <v>154</v>
      </c>
      <c r="E900" s="243" t="s">
        <v>1</v>
      </c>
      <c r="F900" s="244" t="s">
        <v>1118</v>
      </c>
      <c r="G900" s="241"/>
      <c r="H900" s="243" t="s">
        <v>1</v>
      </c>
      <c r="I900" s="245"/>
      <c r="J900" s="241"/>
      <c r="K900" s="241"/>
      <c r="L900" s="246"/>
      <c r="M900" s="247"/>
      <c r="N900" s="248"/>
      <c r="O900" s="248"/>
      <c r="P900" s="248"/>
      <c r="Q900" s="248"/>
      <c r="R900" s="248"/>
      <c r="S900" s="248"/>
      <c r="T900" s="249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0" t="s">
        <v>154</v>
      </c>
      <c r="AU900" s="250" t="s">
        <v>146</v>
      </c>
      <c r="AV900" s="13" t="s">
        <v>81</v>
      </c>
      <c r="AW900" s="13" t="s">
        <v>30</v>
      </c>
      <c r="AX900" s="13" t="s">
        <v>73</v>
      </c>
      <c r="AY900" s="250" t="s">
        <v>137</v>
      </c>
    </row>
    <row r="901" s="13" customFormat="1">
      <c r="A901" s="13"/>
      <c r="B901" s="240"/>
      <c r="C901" s="241"/>
      <c r="D901" s="242" t="s">
        <v>154</v>
      </c>
      <c r="E901" s="243" t="s">
        <v>1</v>
      </c>
      <c r="F901" s="244" t="s">
        <v>296</v>
      </c>
      <c r="G901" s="241"/>
      <c r="H901" s="243" t="s">
        <v>1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T901" s="250" t="s">
        <v>154</v>
      </c>
      <c r="AU901" s="250" t="s">
        <v>146</v>
      </c>
      <c r="AV901" s="13" t="s">
        <v>81</v>
      </c>
      <c r="AW901" s="13" t="s">
        <v>30</v>
      </c>
      <c r="AX901" s="13" t="s">
        <v>73</v>
      </c>
      <c r="AY901" s="250" t="s">
        <v>137</v>
      </c>
    </row>
    <row r="902" s="14" customFormat="1">
      <c r="A902" s="14"/>
      <c r="B902" s="251"/>
      <c r="C902" s="252"/>
      <c r="D902" s="242" t="s">
        <v>154</v>
      </c>
      <c r="E902" s="253" t="s">
        <v>1</v>
      </c>
      <c r="F902" s="254" t="s">
        <v>303</v>
      </c>
      <c r="G902" s="252"/>
      <c r="H902" s="255">
        <v>5</v>
      </c>
      <c r="I902" s="256"/>
      <c r="J902" s="252"/>
      <c r="K902" s="252"/>
      <c r="L902" s="257"/>
      <c r="M902" s="258"/>
      <c r="N902" s="259"/>
      <c r="O902" s="259"/>
      <c r="P902" s="259"/>
      <c r="Q902" s="259"/>
      <c r="R902" s="259"/>
      <c r="S902" s="259"/>
      <c r="T902" s="260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1" t="s">
        <v>154</v>
      </c>
      <c r="AU902" s="261" t="s">
        <v>146</v>
      </c>
      <c r="AV902" s="14" t="s">
        <v>146</v>
      </c>
      <c r="AW902" s="14" t="s">
        <v>30</v>
      </c>
      <c r="AX902" s="14" t="s">
        <v>73</v>
      </c>
      <c r="AY902" s="261" t="s">
        <v>137</v>
      </c>
    </row>
    <row r="903" s="13" customFormat="1">
      <c r="A903" s="13"/>
      <c r="B903" s="240"/>
      <c r="C903" s="241"/>
      <c r="D903" s="242" t="s">
        <v>154</v>
      </c>
      <c r="E903" s="243" t="s">
        <v>1</v>
      </c>
      <c r="F903" s="244" t="s">
        <v>383</v>
      </c>
      <c r="G903" s="241"/>
      <c r="H903" s="243" t="s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0" t="s">
        <v>154</v>
      </c>
      <c r="AU903" s="250" t="s">
        <v>146</v>
      </c>
      <c r="AV903" s="13" t="s">
        <v>81</v>
      </c>
      <c r="AW903" s="13" t="s">
        <v>30</v>
      </c>
      <c r="AX903" s="13" t="s">
        <v>73</v>
      </c>
      <c r="AY903" s="250" t="s">
        <v>137</v>
      </c>
    </row>
    <row r="904" s="14" customFormat="1">
      <c r="A904" s="14"/>
      <c r="B904" s="251"/>
      <c r="C904" s="252"/>
      <c r="D904" s="242" t="s">
        <v>154</v>
      </c>
      <c r="E904" s="253" t="s">
        <v>1</v>
      </c>
      <c r="F904" s="254" t="s">
        <v>148</v>
      </c>
      <c r="G904" s="252"/>
      <c r="H904" s="255">
        <v>11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1" t="s">
        <v>154</v>
      </c>
      <c r="AU904" s="261" t="s">
        <v>146</v>
      </c>
      <c r="AV904" s="14" t="s">
        <v>146</v>
      </c>
      <c r="AW904" s="14" t="s">
        <v>30</v>
      </c>
      <c r="AX904" s="14" t="s">
        <v>73</v>
      </c>
      <c r="AY904" s="261" t="s">
        <v>137</v>
      </c>
    </row>
    <row r="905" s="13" customFormat="1">
      <c r="A905" s="13"/>
      <c r="B905" s="240"/>
      <c r="C905" s="241"/>
      <c r="D905" s="242" t="s">
        <v>154</v>
      </c>
      <c r="E905" s="243" t="s">
        <v>1</v>
      </c>
      <c r="F905" s="244" t="s">
        <v>1105</v>
      </c>
      <c r="G905" s="241"/>
      <c r="H905" s="243" t="s">
        <v>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T905" s="250" t="s">
        <v>154</v>
      </c>
      <c r="AU905" s="250" t="s">
        <v>146</v>
      </c>
      <c r="AV905" s="13" t="s">
        <v>81</v>
      </c>
      <c r="AW905" s="13" t="s">
        <v>30</v>
      </c>
      <c r="AX905" s="13" t="s">
        <v>73</v>
      </c>
      <c r="AY905" s="250" t="s">
        <v>137</v>
      </c>
    </row>
    <row r="906" s="14" customFormat="1">
      <c r="A906" s="14"/>
      <c r="B906" s="251"/>
      <c r="C906" s="252"/>
      <c r="D906" s="242" t="s">
        <v>154</v>
      </c>
      <c r="E906" s="253" t="s">
        <v>1</v>
      </c>
      <c r="F906" s="254" t="s">
        <v>262</v>
      </c>
      <c r="G906" s="252"/>
      <c r="H906" s="255">
        <v>24</v>
      </c>
      <c r="I906" s="256"/>
      <c r="J906" s="252"/>
      <c r="K906" s="252"/>
      <c r="L906" s="257"/>
      <c r="M906" s="258"/>
      <c r="N906" s="259"/>
      <c r="O906" s="259"/>
      <c r="P906" s="259"/>
      <c r="Q906" s="259"/>
      <c r="R906" s="259"/>
      <c r="S906" s="259"/>
      <c r="T906" s="260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61" t="s">
        <v>154</v>
      </c>
      <c r="AU906" s="261" t="s">
        <v>146</v>
      </c>
      <c r="AV906" s="14" t="s">
        <v>146</v>
      </c>
      <c r="AW906" s="14" t="s">
        <v>30</v>
      </c>
      <c r="AX906" s="14" t="s">
        <v>73</v>
      </c>
      <c r="AY906" s="261" t="s">
        <v>137</v>
      </c>
    </row>
    <row r="907" s="15" customFormat="1">
      <c r="A907" s="15"/>
      <c r="B907" s="262"/>
      <c r="C907" s="263"/>
      <c r="D907" s="242" t="s">
        <v>154</v>
      </c>
      <c r="E907" s="264" t="s">
        <v>1</v>
      </c>
      <c r="F907" s="265" t="s">
        <v>157</v>
      </c>
      <c r="G907" s="263"/>
      <c r="H907" s="266">
        <v>144</v>
      </c>
      <c r="I907" s="267"/>
      <c r="J907" s="263"/>
      <c r="K907" s="263"/>
      <c r="L907" s="268"/>
      <c r="M907" s="269"/>
      <c r="N907" s="270"/>
      <c r="O907" s="270"/>
      <c r="P907" s="270"/>
      <c r="Q907" s="270"/>
      <c r="R907" s="270"/>
      <c r="S907" s="270"/>
      <c r="T907" s="271"/>
      <c r="U907" s="15"/>
      <c r="V907" s="15"/>
      <c r="W907" s="15"/>
      <c r="X907" s="15"/>
      <c r="Y907" s="15"/>
      <c r="Z907" s="15"/>
      <c r="AA907" s="15"/>
      <c r="AB907" s="15"/>
      <c r="AC907" s="15"/>
      <c r="AD907" s="15"/>
      <c r="AE907" s="15"/>
      <c r="AT907" s="272" t="s">
        <v>154</v>
      </c>
      <c r="AU907" s="272" t="s">
        <v>146</v>
      </c>
      <c r="AV907" s="15" t="s">
        <v>145</v>
      </c>
      <c r="AW907" s="15" t="s">
        <v>30</v>
      </c>
      <c r="AX907" s="15" t="s">
        <v>81</v>
      </c>
      <c r="AY907" s="272" t="s">
        <v>137</v>
      </c>
    </row>
    <row r="908" s="14" customFormat="1">
      <c r="A908" s="14"/>
      <c r="B908" s="251"/>
      <c r="C908" s="252"/>
      <c r="D908" s="242" t="s">
        <v>154</v>
      </c>
      <c r="E908" s="252"/>
      <c r="F908" s="254" t="s">
        <v>1119</v>
      </c>
      <c r="G908" s="252"/>
      <c r="H908" s="255">
        <v>172.80000000000001</v>
      </c>
      <c r="I908" s="256"/>
      <c r="J908" s="252"/>
      <c r="K908" s="252"/>
      <c r="L908" s="257"/>
      <c r="M908" s="258"/>
      <c r="N908" s="259"/>
      <c r="O908" s="259"/>
      <c r="P908" s="259"/>
      <c r="Q908" s="259"/>
      <c r="R908" s="259"/>
      <c r="S908" s="259"/>
      <c r="T908" s="260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1" t="s">
        <v>154</v>
      </c>
      <c r="AU908" s="261" t="s">
        <v>146</v>
      </c>
      <c r="AV908" s="14" t="s">
        <v>146</v>
      </c>
      <c r="AW908" s="14" t="s">
        <v>4</v>
      </c>
      <c r="AX908" s="14" t="s">
        <v>81</v>
      </c>
      <c r="AY908" s="261" t="s">
        <v>137</v>
      </c>
    </row>
    <row r="909" s="2" customFormat="1" ht="24.15" customHeight="1">
      <c r="A909" s="38"/>
      <c r="B909" s="39"/>
      <c r="C909" s="215" t="s">
        <v>1120</v>
      </c>
      <c r="D909" s="215" t="s">
        <v>141</v>
      </c>
      <c r="E909" s="216" t="s">
        <v>1121</v>
      </c>
      <c r="F909" s="217" t="s">
        <v>1122</v>
      </c>
      <c r="G909" s="218" t="s">
        <v>243</v>
      </c>
      <c r="H909" s="219">
        <v>15</v>
      </c>
      <c r="I909" s="220"/>
      <c r="J909" s="221">
        <f>ROUND(I909*H909,2)</f>
        <v>0</v>
      </c>
      <c r="K909" s="222"/>
      <c r="L909" s="44"/>
      <c r="M909" s="223" t="s">
        <v>1</v>
      </c>
      <c r="N909" s="224" t="s">
        <v>39</v>
      </c>
      <c r="O909" s="91"/>
      <c r="P909" s="225">
        <f>O909*H909</f>
        <v>0</v>
      </c>
      <c r="Q909" s="225">
        <v>0</v>
      </c>
      <c r="R909" s="225">
        <f>Q909*H909</f>
        <v>0</v>
      </c>
      <c r="S909" s="225">
        <v>0</v>
      </c>
      <c r="T909" s="226">
        <f>S909*H909</f>
        <v>0</v>
      </c>
      <c r="U909" s="38"/>
      <c r="V909" s="38"/>
      <c r="W909" s="38"/>
      <c r="X909" s="38"/>
      <c r="Y909" s="38"/>
      <c r="Z909" s="38"/>
      <c r="AA909" s="38"/>
      <c r="AB909" s="38"/>
      <c r="AC909" s="38"/>
      <c r="AD909" s="38"/>
      <c r="AE909" s="38"/>
      <c r="AR909" s="227" t="s">
        <v>474</v>
      </c>
      <c r="AT909" s="227" t="s">
        <v>141</v>
      </c>
      <c r="AU909" s="227" t="s">
        <v>146</v>
      </c>
      <c r="AY909" s="17" t="s">
        <v>137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17" t="s">
        <v>146</v>
      </c>
      <c r="BK909" s="228">
        <f>ROUND(I909*H909,2)</f>
        <v>0</v>
      </c>
      <c r="BL909" s="17" t="s">
        <v>474</v>
      </c>
      <c r="BM909" s="227" t="s">
        <v>1123</v>
      </c>
    </row>
    <row r="910" s="13" customFormat="1">
      <c r="A910" s="13"/>
      <c r="B910" s="240"/>
      <c r="C910" s="241"/>
      <c r="D910" s="242" t="s">
        <v>154</v>
      </c>
      <c r="E910" s="243" t="s">
        <v>1</v>
      </c>
      <c r="F910" s="244" t="s">
        <v>1124</v>
      </c>
      <c r="G910" s="241"/>
      <c r="H910" s="243" t="s">
        <v>1</v>
      </c>
      <c r="I910" s="245"/>
      <c r="J910" s="241"/>
      <c r="K910" s="241"/>
      <c r="L910" s="246"/>
      <c r="M910" s="247"/>
      <c r="N910" s="248"/>
      <c r="O910" s="248"/>
      <c r="P910" s="248"/>
      <c r="Q910" s="248"/>
      <c r="R910" s="248"/>
      <c r="S910" s="248"/>
      <c r="T910" s="249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0" t="s">
        <v>154</v>
      </c>
      <c r="AU910" s="250" t="s">
        <v>146</v>
      </c>
      <c r="AV910" s="13" t="s">
        <v>81</v>
      </c>
      <c r="AW910" s="13" t="s">
        <v>30</v>
      </c>
      <c r="AX910" s="13" t="s">
        <v>73</v>
      </c>
      <c r="AY910" s="250" t="s">
        <v>137</v>
      </c>
    </row>
    <row r="911" s="14" customFormat="1">
      <c r="A911" s="14"/>
      <c r="B911" s="251"/>
      <c r="C911" s="252"/>
      <c r="D911" s="242" t="s">
        <v>154</v>
      </c>
      <c r="E911" s="253" t="s">
        <v>1</v>
      </c>
      <c r="F911" s="254" t="s">
        <v>608</v>
      </c>
      <c r="G911" s="252"/>
      <c r="H911" s="255">
        <v>15</v>
      </c>
      <c r="I911" s="256"/>
      <c r="J911" s="252"/>
      <c r="K911" s="252"/>
      <c r="L911" s="257"/>
      <c r="M911" s="258"/>
      <c r="N911" s="259"/>
      <c r="O911" s="259"/>
      <c r="P911" s="259"/>
      <c r="Q911" s="259"/>
      <c r="R911" s="259"/>
      <c r="S911" s="259"/>
      <c r="T911" s="260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1" t="s">
        <v>154</v>
      </c>
      <c r="AU911" s="261" t="s">
        <v>146</v>
      </c>
      <c r="AV911" s="14" t="s">
        <v>146</v>
      </c>
      <c r="AW911" s="14" t="s">
        <v>30</v>
      </c>
      <c r="AX911" s="14" t="s">
        <v>73</v>
      </c>
      <c r="AY911" s="261" t="s">
        <v>137</v>
      </c>
    </row>
    <row r="912" s="15" customFormat="1">
      <c r="A912" s="15"/>
      <c r="B912" s="262"/>
      <c r="C912" s="263"/>
      <c r="D912" s="242" t="s">
        <v>154</v>
      </c>
      <c r="E912" s="264" t="s">
        <v>1</v>
      </c>
      <c r="F912" s="265" t="s">
        <v>157</v>
      </c>
      <c r="G912" s="263"/>
      <c r="H912" s="266">
        <v>15</v>
      </c>
      <c r="I912" s="267"/>
      <c r="J912" s="263"/>
      <c r="K912" s="263"/>
      <c r="L912" s="268"/>
      <c r="M912" s="269"/>
      <c r="N912" s="270"/>
      <c r="O912" s="270"/>
      <c r="P912" s="270"/>
      <c r="Q912" s="270"/>
      <c r="R912" s="270"/>
      <c r="S912" s="270"/>
      <c r="T912" s="271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2" t="s">
        <v>154</v>
      </c>
      <c r="AU912" s="272" t="s">
        <v>146</v>
      </c>
      <c r="AV912" s="15" t="s">
        <v>145</v>
      </c>
      <c r="AW912" s="15" t="s">
        <v>30</v>
      </c>
      <c r="AX912" s="15" t="s">
        <v>81</v>
      </c>
      <c r="AY912" s="272" t="s">
        <v>137</v>
      </c>
    </row>
    <row r="913" s="2" customFormat="1" ht="24.15" customHeight="1">
      <c r="A913" s="38"/>
      <c r="B913" s="39"/>
      <c r="C913" s="229" t="s">
        <v>1125</v>
      </c>
      <c r="D913" s="229" t="s">
        <v>149</v>
      </c>
      <c r="E913" s="230" t="s">
        <v>1126</v>
      </c>
      <c r="F913" s="231" t="s">
        <v>1127</v>
      </c>
      <c r="G913" s="232" t="s">
        <v>243</v>
      </c>
      <c r="H913" s="233">
        <v>18</v>
      </c>
      <c r="I913" s="234"/>
      <c r="J913" s="235">
        <f>ROUND(I913*H913,2)</f>
        <v>0</v>
      </c>
      <c r="K913" s="236"/>
      <c r="L913" s="237"/>
      <c r="M913" s="238" t="s">
        <v>1</v>
      </c>
      <c r="N913" s="239" t="s">
        <v>39</v>
      </c>
      <c r="O913" s="91"/>
      <c r="P913" s="225">
        <f>O913*H913</f>
        <v>0</v>
      </c>
      <c r="Q913" s="225">
        <v>0.00025000000000000001</v>
      </c>
      <c r="R913" s="225">
        <f>Q913*H913</f>
        <v>0.0045000000000000005</v>
      </c>
      <c r="S913" s="225">
        <v>0</v>
      </c>
      <c r="T913" s="226">
        <f>S913*H913</f>
        <v>0</v>
      </c>
      <c r="U913" s="38"/>
      <c r="V913" s="38"/>
      <c r="W913" s="38"/>
      <c r="X913" s="38"/>
      <c r="Y913" s="38"/>
      <c r="Z913" s="38"/>
      <c r="AA913" s="38"/>
      <c r="AB913" s="38"/>
      <c r="AC913" s="38"/>
      <c r="AD913" s="38"/>
      <c r="AE913" s="38"/>
      <c r="AR913" s="227" t="s">
        <v>297</v>
      </c>
      <c r="AT913" s="227" t="s">
        <v>149</v>
      </c>
      <c r="AU913" s="227" t="s">
        <v>146</v>
      </c>
      <c r="AY913" s="17" t="s">
        <v>137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17" t="s">
        <v>146</v>
      </c>
      <c r="BK913" s="228">
        <f>ROUND(I913*H913,2)</f>
        <v>0</v>
      </c>
      <c r="BL913" s="17" t="s">
        <v>474</v>
      </c>
      <c r="BM913" s="227" t="s">
        <v>1128</v>
      </c>
    </row>
    <row r="914" s="14" customFormat="1">
      <c r="A914" s="14"/>
      <c r="B914" s="251"/>
      <c r="C914" s="252"/>
      <c r="D914" s="242" t="s">
        <v>154</v>
      </c>
      <c r="E914" s="253" t="s">
        <v>1</v>
      </c>
      <c r="F914" s="254" t="s">
        <v>608</v>
      </c>
      <c r="G914" s="252"/>
      <c r="H914" s="255">
        <v>15</v>
      </c>
      <c r="I914" s="256"/>
      <c r="J914" s="252"/>
      <c r="K914" s="252"/>
      <c r="L914" s="257"/>
      <c r="M914" s="258"/>
      <c r="N914" s="259"/>
      <c r="O914" s="259"/>
      <c r="P914" s="259"/>
      <c r="Q914" s="259"/>
      <c r="R914" s="259"/>
      <c r="S914" s="259"/>
      <c r="T914" s="260"/>
      <c r="U914" s="14"/>
      <c r="V914" s="14"/>
      <c r="W914" s="14"/>
      <c r="X914" s="14"/>
      <c r="Y914" s="14"/>
      <c r="Z914" s="14"/>
      <c r="AA914" s="14"/>
      <c r="AB914" s="14"/>
      <c r="AC914" s="14"/>
      <c r="AD914" s="14"/>
      <c r="AE914" s="14"/>
      <c r="AT914" s="261" t="s">
        <v>154</v>
      </c>
      <c r="AU914" s="261" t="s">
        <v>146</v>
      </c>
      <c r="AV914" s="14" t="s">
        <v>146</v>
      </c>
      <c r="AW914" s="14" t="s">
        <v>30</v>
      </c>
      <c r="AX914" s="14" t="s">
        <v>81</v>
      </c>
      <c r="AY914" s="261" t="s">
        <v>137</v>
      </c>
    </row>
    <row r="915" s="14" customFormat="1">
      <c r="A915" s="14"/>
      <c r="B915" s="251"/>
      <c r="C915" s="252"/>
      <c r="D915" s="242" t="s">
        <v>154</v>
      </c>
      <c r="E915" s="252"/>
      <c r="F915" s="254" t="s">
        <v>1129</v>
      </c>
      <c r="G915" s="252"/>
      <c r="H915" s="255">
        <v>18</v>
      </c>
      <c r="I915" s="256"/>
      <c r="J915" s="252"/>
      <c r="K915" s="252"/>
      <c r="L915" s="257"/>
      <c r="M915" s="258"/>
      <c r="N915" s="259"/>
      <c r="O915" s="259"/>
      <c r="P915" s="259"/>
      <c r="Q915" s="259"/>
      <c r="R915" s="259"/>
      <c r="S915" s="259"/>
      <c r="T915" s="260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1" t="s">
        <v>154</v>
      </c>
      <c r="AU915" s="261" t="s">
        <v>146</v>
      </c>
      <c r="AV915" s="14" t="s">
        <v>146</v>
      </c>
      <c r="AW915" s="14" t="s">
        <v>4</v>
      </c>
      <c r="AX915" s="14" t="s">
        <v>81</v>
      </c>
      <c r="AY915" s="261" t="s">
        <v>137</v>
      </c>
    </row>
    <row r="916" s="2" customFormat="1" ht="24.15" customHeight="1">
      <c r="A916" s="38"/>
      <c r="B916" s="39"/>
      <c r="C916" s="215" t="s">
        <v>1130</v>
      </c>
      <c r="D916" s="215" t="s">
        <v>141</v>
      </c>
      <c r="E916" s="216" t="s">
        <v>1131</v>
      </c>
      <c r="F916" s="217" t="s">
        <v>1132</v>
      </c>
      <c r="G916" s="218" t="s">
        <v>160</v>
      </c>
      <c r="H916" s="219">
        <v>55</v>
      </c>
      <c r="I916" s="220"/>
      <c r="J916" s="221">
        <f>ROUND(I916*H916,2)</f>
        <v>0</v>
      </c>
      <c r="K916" s="222"/>
      <c r="L916" s="44"/>
      <c r="M916" s="223" t="s">
        <v>1</v>
      </c>
      <c r="N916" s="224" t="s">
        <v>39</v>
      </c>
      <c r="O916" s="91"/>
      <c r="P916" s="225">
        <f>O916*H916</f>
        <v>0</v>
      </c>
      <c r="Q916" s="225">
        <v>0</v>
      </c>
      <c r="R916" s="225">
        <f>Q916*H916</f>
        <v>0</v>
      </c>
      <c r="S916" s="225">
        <v>0</v>
      </c>
      <c r="T916" s="226">
        <f>S916*H916</f>
        <v>0</v>
      </c>
      <c r="U916" s="38"/>
      <c r="V916" s="38"/>
      <c r="W916" s="38"/>
      <c r="X916" s="38"/>
      <c r="Y916" s="38"/>
      <c r="Z916" s="38"/>
      <c r="AA916" s="38"/>
      <c r="AB916" s="38"/>
      <c r="AC916" s="38"/>
      <c r="AD916" s="38"/>
      <c r="AE916" s="38"/>
      <c r="AR916" s="227" t="s">
        <v>474</v>
      </c>
      <c r="AT916" s="227" t="s">
        <v>141</v>
      </c>
      <c r="AU916" s="227" t="s">
        <v>146</v>
      </c>
      <c r="AY916" s="17" t="s">
        <v>137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17" t="s">
        <v>146</v>
      </c>
      <c r="BK916" s="228">
        <f>ROUND(I916*H916,2)</f>
        <v>0</v>
      </c>
      <c r="BL916" s="17" t="s">
        <v>474</v>
      </c>
      <c r="BM916" s="227" t="s">
        <v>1133</v>
      </c>
    </row>
    <row r="917" s="2" customFormat="1" ht="24.15" customHeight="1">
      <c r="A917" s="38"/>
      <c r="B917" s="39"/>
      <c r="C917" s="215" t="s">
        <v>1134</v>
      </c>
      <c r="D917" s="215" t="s">
        <v>141</v>
      </c>
      <c r="E917" s="216" t="s">
        <v>1135</v>
      </c>
      <c r="F917" s="217" t="s">
        <v>1136</v>
      </c>
      <c r="G917" s="218" t="s">
        <v>160</v>
      </c>
      <c r="H917" s="219">
        <v>15</v>
      </c>
      <c r="I917" s="220"/>
      <c r="J917" s="221">
        <f>ROUND(I917*H917,2)</f>
        <v>0</v>
      </c>
      <c r="K917" s="222"/>
      <c r="L917" s="44"/>
      <c r="M917" s="223" t="s">
        <v>1</v>
      </c>
      <c r="N917" s="224" t="s">
        <v>39</v>
      </c>
      <c r="O917" s="91"/>
      <c r="P917" s="225">
        <f>O917*H917</f>
        <v>0</v>
      </c>
      <c r="Q917" s="225">
        <v>0</v>
      </c>
      <c r="R917" s="225">
        <f>Q917*H917</f>
        <v>0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474</v>
      </c>
      <c r="AT917" s="227" t="s">
        <v>141</v>
      </c>
      <c r="AU917" s="227" t="s">
        <v>146</v>
      </c>
      <c r="AY917" s="17" t="s">
        <v>137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146</v>
      </c>
      <c r="BK917" s="228">
        <f>ROUND(I917*H917,2)</f>
        <v>0</v>
      </c>
      <c r="BL917" s="17" t="s">
        <v>474</v>
      </c>
      <c r="BM917" s="227" t="s">
        <v>1137</v>
      </c>
    </row>
    <row r="918" s="14" customFormat="1">
      <c r="A918" s="14"/>
      <c r="B918" s="251"/>
      <c r="C918" s="252"/>
      <c r="D918" s="242" t="s">
        <v>154</v>
      </c>
      <c r="E918" s="253" t="s">
        <v>1</v>
      </c>
      <c r="F918" s="254" t="s">
        <v>608</v>
      </c>
      <c r="G918" s="252"/>
      <c r="H918" s="255">
        <v>15</v>
      </c>
      <c r="I918" s="256"/>
      <c r="J918" s="252"/>
      <c r="K918" s="252"/>
      <c r="L918" s="257"/>
      <c r="M918" s="258"/>
      <c r="N918" s="259"/>
      <c r="O918" s="259"/>
      <c r="P918" s="259"/>
      <c r="Q918" s="259"/>
      <c r="R918" s="259"/>
      <c r="S918" s="259"/>
      <c r="T918" s="260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1" t="s">
        <v>154</v>
      </c>
      <c r="AU918" s="261" t="s">
        <v>146</v>
      </c>
      <c r="AV918" s="14" t="s">
        <v>146</v>
      </c>
      <c r="AW918" s="14" t="s">
        <v>30</v>
      </c>
      <c r="AX918" s="14" t="s">
        <v>81</v>
      </c>
      <c r="AY918" s="261" t="s">
        <v>137</v>
      </c>
    </row>
    <row r="919" s="2" customFormat="1" ht="21.75" customHeight="1">
      <c r="A919" s="38"/>
      <c r="B919" s="39"/>
      <c r="C919" s="215" t="s">
        <v>1138</v>
      </c>
      <c r="D919" s="215" t="s">
        <v>141</v>
      </c>
      <c r="E919" s="216" t="s">
        <v>1139</v>
      </c>
      <c r="F919" s="217" t="s">
        <v>1140</v>
      </c>
      <c r="G919" s="218" t="s">
        <v>160</v>
      </c>
      <c r="H919" s="219">
        <v>38</v>
      </c>
      <c r="I919" s="220"/>
      <c r="J919" s="221">
        <f>ROUND(I919*H919,2)</f>
        <v>0</v>
      </c>
      <c r="K919" s="222"/>
      <c r="L919" s="44"/>
      <c r="M919" s="223" t="s">
        <v>1</v>
      </c>
      <c r="N919" s="224" t="s">
        <v>39</v>
      </c>
      <c r="O919" s="91"/>
      <c r="P919" s="225">
        <f>O919*H919</f>
        <v>0</v>
      </c>
      <c r="Q919" s="225">
        <v>0</v>
      </c>
      <c r="R919" s="225">
        <f>Q919*H919</f>
        <v>0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474</v>
      </c>
      <c r="AT919" s="227" t="s">
        <v>141</v>
      </c>
      <c r="AU919" s="227" t="s">
        <v>146</v>
      </c>
      <c r="AY919" s="17" t="s">
        <v>137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146</v>
      </c>
      <c r="BK919" s="228">
        <f>ROUND(I919*H919,2)</f>
        <v>0</v>
      </c>
      <c r="BL919" s="17" t="s">
        <v>474</v>
      </c>
      <c r="BM919" s="227" t="s">
        <v>1141</v>
      </c>
    </row>
    <row r="920" s="2" customFormat="1" ht="16.5" customHeight="1">
      <c r="A920" s="38"/>
      <c r="B920" s="39"/>
      <c r="C920" s="215" t="s">
        <v>1142</v>
      </c>
      <c r="D920" s="215" t="s">
        <v>141</v>
      </c>
      <c r="E920" s="216" t="s">
        <v>1143</v>
      </c>
      <c r="F920" s="217" t="s">
        <v>1144</v>
      </c>
      <c r="G920" s="218" t="s">
        <v>1002</v>
      </c>
      <c r="H920" s="219">
        <v>1</v>
      </c>
      <c r="I920" s="220"/>
      <c r="J920" s="221">
        <f>ROUND(I920*H920,2)</f>
        <v>0</v>
      </c>
      <c r="K920" s="222"/>
      <c r="L920" s="44"/>
      <c r="M920" s="223" t="s">
        <v>1</v>
      </c>
      <c r="N920" s="224" t="s">
        <v>39</v>
      </c>
      <c r="O920" s="91"/>
      <c r="P920" s="225">
        <f>O920*H920</f>
        <v>0</v>
      </c>
      <c r="Q920" s="225">
        <v>0</v>
      </c>
      <c r="R920" s="225">
        <f>Q920*H920</f>
        <v>0</v>
      </c>
      <c r="S920" s="225">
        <v>0</v>
      </c>
      <c r="T920" s="226">
        <f>S920*H920</f>
        <v>0</v>
      </c>
      <c r="U920" s="38"/>
      <c r="V920" s="38"/>
      <c r="W920" s="38"/>
      <c r="X920" s="38"/>
      <c r="Y920" s="38"/>
      <c r="Z920" s="38"/>
      <c r="AA920" s="38"/>
      <c r="AB920" s="38"/>
      <c r="AC920" s="38"/>
      <c r="AD920" s="38"/>
      <c r="AE920" s="38"/>
      <c r="AR920" s="227" t="s">
        <v>474</v>
      </c>
      <c r="AT920" s="227" t="s">
        <v>141</v>
      </c>
      <c r="AU920" s="227" t="s">
        <v>146</v>
      </c>
      <c r="AY920" s="17" t="s">
        <v>137</v>
      </c>
      <c r="BE920" s="228">
        <f>IF(N920="základní",J920,0)</f>
        <v>0</v>
      </c>
      <c r="BF920" s="228">
        <f>IF(N920="snížená",J920,0)</f>
        <v>0</v>
      </c>
      <c r="BG920" s="228">
        <f>IF(N920="zákl. přenesená",J920,0)</f>
        <v>0</v>
      </c>
      <c r="BH920" s="228">
        <f>IF(N920="sníž. přenesená",J920,0)</f>
        <v>0</v>
      </c>
      <c r="BI920" s="228">
        <f>IF(N920="nulová",J920,0)</f>
        <v>0</v>
      </c>
      <c r="BJ920" s="17" t="s">
        <v>146</v>
      </c>
      <c r="BK920" s="228">
        <f>ROUND(I920*H920,2)</f>
        <v>0</v>
      </c>
      <c r="BL920" s="17" t="s">
        <v>474</v>
      </c>
      <c r="BM920" s="227" t="s">
        <v>1145</v>
      </c>
    </row>
    <row r="921" s="14" customFormat="1">
      <c r="A921" s="14"/>
      <c r="B921" s="251"/>
      <c r="C921" s="252"/>
      <c r="D921" s="242" t="s">
        <v>154</v>
      </c>
      <c r="E921" s="253" t="s">
        <v>1</v>
      </c>
      <c r="F921" s="254" t="s">
        <v>81</v>
      </c>
      <c r="G921" s="252"/>
      <c r="H921" s="255">
        <v>1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1" t="s">
        <v>154</v>
      </c>
      <c r="AU921" s="261" t="s">
        <v>146</v>
      </c>
      <c r="AV921" s="14" t="s">
        <v>146</v>
      </c>
      <c r="AW921" s="14" t="s">
        <v>30</v>
      </c>
      <c r="AX921" s="14" t="s">
        <v>81</v>
      </c>
      <c r="AY921" s="261" t="s">
        <v>137</v>
      </c>
    </row>
    <row r="922" s="2" customFormat="1" ht="24.15" customHeight="1">
      <c r="A922" s="38"/>
      <c r="B922" s="39"/>
      <c r="C922" s="215" t="s">
        <v>1146</v>
      </c>
      <c r="D922" s="215" t="s">
        <v>141</v>
      </c>
      <c r="E922" s="216" t="s">
        <v>1147</v>
      </c>
      <c r="F922" s="217" t="s">
        <v>1148</v>
      </c>
      <c r="G922" s="218" t="s">
        <v>160</v>
      </c>
      <c r="H922" s="219">
        <v>1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474</v>
      </c>
      <c r="AT922" s="227" t="s">
        <v>141</v>
      </c>
      <c r="AU922" s="227" t="s">
        <v>146</v>
      </c>
      <c r="AY922" s="17" t="s">
        <v>137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146</v>
      </c>
      <c r="BK922" s="228">
        <f>ROUND(I922*H922,2)</f>
        <v>0</v>
      </c>
      <c r="BL922" s="17" t="s">
        <v>474</v>
      </c>
      <c r="BM922" s="227" t="s">
        <v>1149</v>
      </c>
    </row>
    <row r="923" s="2" customFormat="1" ht="24.15" customHeight="1">
      <c r="A923" s="38"/>
      <c r="B923" s="39"/>
      <c r="C923" s="229" t="s">
        <v>1150</v>
      </c>
      <c r="D923" s="229" t="s">
        <v>149</v>
      </c>
      <c r="E923" s="230" t="s">
        <v>1151</v>
      </c>
      <c r="F923" s="231" t="s">
        <v>1152</v>
      </c>
      <c r="G923" s="232" t="s">
        <v>160</v>
      </c>
      <c r="H923" s="233">
        <v>1</v>
      </c>
      <c r="I923" s="234"/>
      <c r="J923" s="235">
        <f>ROUND(I923*H923,2)</f>
        <v>0</v>
      </c>
      <c r="K923" s="236"/>
      <c r="L923" s="237"/>
      <c r="M923" s="238" t="s">
        <v>1</v>
      </c>
      <c r="N923" s="239" t="s">
        <v>39</v>
      </c>
      <c r="O923" s="91"/>
      <c r="P923" s="225">
        <f>O923*H923</f>
        <v>0</v>
      </c>
      <c r="Q923" s="225">
        <v>0.0016199999999999999</v>
      </c>
      <c r="R923" s="225">
        <f>Q923*H923</f>
        <v>0.0016199999999999999</v>
      </c>
      <c r="S923" s="225">
        <v>0</v>
      </c>
      <c r="T923" s="226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7" t="s">
        <v>297</v>
      </c>
      <c r="AT923" s="227" t="s">
        <v>149</v>
      </c>
      <c r="AU923" s="227" t="s">
        <v>146</v>
      </c>
      <c r="AY923" s="17" t="s">
        <v>137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17" t="s">
        <v>146</v>
      </c>
      <c r="BK923" s="228">
        <f>ROUND(I923*H923,2)</f>
        <v>0</v>
      </c>
      <c r="BL923" s="17" t="s">
        <v>474</v>
      </c>
      <c r="BM923" s="227" t="s">
        <v>1153</v>
      </c>
    </row>
    <row r="924" s="2" customFormat="1" ht="24.15" customHeight="1">
      <c r="A924" s="38"/>
      <c r="B924" s="39"/>
      <c r="C924" s="215" t="s">
        <v>1154</v>
      </c>
      <c r="D924" s="215" t="s">
        <v>141</v>
      </c>
      <c r="E924" s="216" t="s">
        <v>1155</v>
      </c>
      <c r="F924" s="217" t="s">
        <v>1156</v>
      </c>
      <c r="G924" s="218" t="s">
        <v>160</v>
      </c>
      <c r="H924" s="219">
        <v>1</v>
      </c>
      <c r="I924" s="220"/>
      <c r="J924" s="221">
        <f>ROUND(I924*H924,2)</f>
        <v>0</v>
      </c>
      <c r="K924" s="222"/>
      <c r="L924" s="44"/>
      <c r="M924" s="223" t="s">
        <v>1</v>
      </c>
      <c r="N924" s="224" t="s">
        <v>39</v>
      </c>
      <c r="O924" s="91"/>
      <c r="P924" s="225">
        <f>O924*H924</f>
        <v>0</v>
      </c>
      <c r="Q924" s="225">
        <v>0</v>
      </c>
      <c r="R924" s="225">
        <f>Q924*H924</f>
        <v>0</v>
      </c>
      <c r="S924" s="225">
        <v>0.014999999999999999</v>
      </c>
      <c r="T924" s="226">
        <f>S924*H924</f>
        <v>0.014999999999999999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7" t="s">
        <v>474</v>
      </c>
      <c r="AT924" s="227" t="s">
        <v>141</v>
      </c>
      <c r="AU924" s="227" t="s">
        <v>146</v>
      </c>
      <c r="AY924" s="17" t="s">
        <v>137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17" t="s">
        <v>146</v>
      </c>
      <c r="BK924" s="228">
        <f>ROUND(I924*H924,2)</f>
        <v>0</v>
      </c>
      <c r="BL924" s="17" t="s">
        <v>474</v>
      </c>
      <c r="BM924" s="227" t="s">
        <v>1157</v>
      </c>
    </row>
    <row r="925" s="2" customFormat="1" ht="24.15" customHeight="1">
      <c r="A925" s="38"/>
      <c r="B925" s="39"/>
      <c r="C925" s="215" t="s">
        <v>1158</v>
      </c>
      <c r="D925" s="215" t="s">
        <v>141</v>
      </c>
      <c r="E925" s="216" t="s">
        <v>1159</v>
      </c>
      <c r="F925" s="217" t="s">
        <v>1160</v>
      </c>
      <c r="G925" s="218" t="s">
        <v>160</v>
      </c>
      <c r="H925" s="219">
        <v>6</v>
      </c>
      <c r="I925" s="220"/>
      <c r="J925" s="221">
        <f>ROUND(I925*H925,2)</f>
        <v>0</v>
      </c>
      <c r="K925" s="222"/>
      <c r="L925" s="44"/>
      <c r="M925" s="223" t="s">
        <v>1</v>
      </c>
      <c r="N925" s="224" t="s">
        <v>39</v>
      </c>
      <c r="O925" s="91"/>
      <c r="P925" s="225">
        <f>O925*H925</f>
        <v>0</v>
      </c>
      <c r="Q925" s="225">
        <v>0</v>
      </c>
      <c r="R925" s="225">
        <f>Q925*H925</f>
        <v>0</v>
      </c>
      <c r="S925" s="225">
        <v>0.00023000000000000001</v>
      </c>
      <c r="T925" s="226">
        <f>S925*H925</f>
        <v>0.0013800000000000002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474</v>
      </c>
      <c r="AT925" s="227" t="s">
        <v>141</v>
      </c>
      <c r="AU925" s="227" t="s">
        <v>146</v>
      </c>
      <c r="AY925" s="17" t="s">
        <v>137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146</v>
      </c>
      <c r="BK925" s="228">
        <f>ROUND(I925*H925,2)</f>
        <v>0</v>
      </c>
      <c r="BL925" s="17" t="s">
        <v>474</v>
      </c>
      <c r="BM925" s="227" t="s">
        <v>1161</v>
      </c>
    </row>
    <row r="926" s="14" customFormat="1">
      <c r="A926" s="14"/>
      <c r="B926" s="251"/>
      <c r="C926" s="252"/>
      <c r="D926" s="242" t="s">
        <v>154</v>
      </c>
      <c r="E926" s="253" t="s">
        <v>1</v>
      </c>
      <c r="F926" s="254" t="s">
        <v>171</v>
      </c>
      <c r="G926" s="252"/>
      <c r="H926" s="255">
        <v>6</v>
      </c>
      <c r="I926" s="256"/>
      <c r="J926" s="252"/>
      <c r="K926" s="252"/>
      <c r="L926" s="257"/>
      <c r="M926" s="258"/>
      <c r="N926" s="259"/>
      <c r="O926" s="259"/>
      <c r="P926" s="259"/>
      <c r="Q926" s="259"/>
      <c r="R926" s="259"/>
      <c r="S926" s="259"/>
      <c r="T926" s="260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61" t="s">
        <v>154</v>
      </c>
      <c r="AU926" s="261" t="s">
        <v>146</v>
      </c>
      <c r="AV926" s="14" t="s">
        <v>146</v>
      </c>
      <c r="AW926" s="14" t="s">
        <v>30</v>
      </c>
      <c r="AX926" s="14" t="s">
        <v>81</v>
      </c>
      <c r="AY926" s="261" t="s">
        <v>137</v>
      </c>
    </row>
    <row r="927" s="2" customFormat="1" ht="24.15" customHeight="1">
      <c r="A927" s="38"/>
      <c r="B927" s="39"/>
      <c r="C927" s="215" t="s">
        <v>1162</v>
      </c>
      <c r="D927" s="215" t="s">
        <v>141</v>
      </c>
      <c r="E927" s="216" t="s">
        <v>1163</v>
      </c>
      <c r="F927" s="217" t="s">
        <v>1164</v>
      </c>
      <c r="G927" s="218" t="s">
        <v>160</v>
      </c>
      <c r="H927" s="219">
        <v>1</v>
      </c>
      <c r="I927" s="220"/>
      <c r="J927" s="221">
        <f>ROUND(I927*H927,2)</f>
        <v>0</v>
      </c>
      <c r="K927" s="222"/>
      <c r="L927" s="44"/>
      <c r="M927" s="223" t="s">
        <v>1</v>
      </c>
      <c r="N927" s="224" t="s">
        <v>39</v>
      </c>
      <c r="O927" s="91"/>
      <c r="P927" s="225">
        <f>O927*H927</f>
        <v>0</v>
      </c>
      <c r="Q927" s="225">
        <v>0</v>
      </c>
      <c r="R927" s="225">
        <f>Q927*H927</f>
        <v>0</v>
      </c>
      <c r="S927" s="225">
        <v>0</v>
      </c>
      <c r="T927" s="226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7" t="s">
        <v>474</v>
      </c>
      <c r="AT927" s="227" t="s">
        <v>141</v>
      </c>
      <c r="AU927" s="227" t="s">
        <v>146</v>
      </c>
      <c r="AY927" s="17" t="s">
        <v>137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17" t="s">
        <v>146</v>
      </c>
      <c r="BK927" s="228">
        <f>ROUND(I927*H927,2)</f>
        <v>0</v>
      </c>
      <c r="BL927" s="17" t="s">
        <v>474</v>
      </c>
      <c r="BM927" s="227" t="s">
        <v>1165</v>
      </c>
    </row>
    <row r="928" s="2" customFormat="1" ht="24.15" customHeight="1">
      <c r="A928" s="38"/>
      <c r="B928" s="39"/>
      <c r="C928" s="215" t="s">
        <v>1166</v>
      </c>
      <c r="D928" s="215" t="s">
        <v>141</v>
      </c>
      <c r="E928" s="216" t="s">
        <v>1167</v>
      </c>
      <c r="F928" s="217" t="s">
        <v>1168</v>
      </c>
      <c r="G928" s="218" t="s">
        <v>160</v>
      </c>
      <c r="H928" s="219">
        <v>7</v>
      </c>
      <c r="I928" s="220"/>
      <c r="J928" s="221">
        <f>ROUND(I928*H928,2)</f>
        <v>0</v>
      </c>
      <c r="K928" s="222"/>
      <c r="L928" s="44"/>
      <c r="M928" s="223" t="s">
        <v>1</v>
      </c>
      <c r="N928" s="224" t="s">
        <v>39</v>
      </c>
      <c r="O928" s="91"/>
      <c r="P928" s="225">
        <f>O928*H928</f>
        <v>0</v>
      </c>
      <c r="Q928" s="225">
        <v>0</v>
      </c>
      <c r="R928" s="225">
        <f>Q928*H928</f>
        <v>0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474</v>
      </c>
      <c r="AT928" s="227" t="s">
        <v>141</v>
      </c>
      <c r="AU928" s="227" t="s">
        <v>146</v>
      </c>
      <c r="AY928" s="17" t="s">
        <v>137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146</v>
      </c>
      <c r="BK928" s="228">
        <f>ROUND(I928*H928,2)</f>
        <v>0</v>
      </c>
      <c r="BL928" s="17" t="s">
        <v>474</v>
      </c>
      <c r="BM928" s="227" t="s">
        <v>1169</v>
      </c>
    </row>
    <row r="929" s="13" customFormat="1">
      <c r="A929" s="13"/>
      <c r="B929" s="240"/>
      <c r="C929" s="241"/>
      <c r="D929" s="242" t="s">
        <v>154</v>
      </c>
      <c r="E929" s="243" t="s">
        <v>1</v>
      </c>
      <c r="F929" s="244" t="s">
        <v>1170</v>
      </c>
      <c r="G929" s="241"/>
      <c r="H929" s="243" t="s">
        <v>1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0" t="s">
        <v>154</v>
      </c>
      <c r="AU929" s="250" t="s">
        <v>146</v>
      </c>
      <c r="AV929" s="13" t="s">
        <v>81</v>
      </c>
      <c r="AW929" s="13" t="s">
        <v>30</v>
      </c>
      <c r="AX929" s="13" t="s">
        <v>73</v>
      </c>
      <c r="AY929" s="250" t="s">
        <v>137</v>
      </c>
    </row>
    <row r="930" s="14" customFormat="1">
      <c r="A930" s="14"/>
      <c r="B930" s="251"/>
      <c r="C930" s="252"/>
      <c r="D930" s="242" t="s">
        <v>154</v>
      </c>
      <c r="E930" s="253" t="s">
        <v>1</v>
      </c>
      <c r="F930" s="254" t="s">
        <v>81</v>
      </c>
      <c r="G930" s="252"/>
      <c r="H930" s="255">
        <v>1</v>
      </c>
      <c r="I930" s="256"/>
      <c r="J930" s="252"/>
      <c r="K930" s="252"/>
      <c r="L930" s="257"/>
      <c r="M930" s="258"/>
      <c r="N930" s="259"/>
      <c r="O930" s="259"/>
      <c r="P930" s="259"/>
      <c r="Q930" s="259"/>
      <c r="R930" s="259"/>
      <c r="S930" s="259"/>
      <c r="T930" s="260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61" t="s">
        <v>154</v>
      </c>
      <c r="AU930" s="261" t="s">
        <v>146</v>
      </c>
      <c r="AV930" s="14" t="s">
        <v>146</v>
      </c>
      <c r="AW930" s="14" t="s">
        <v>30</v>
      </c>
      <c r="AX930" s="14" t="s">
        <v>73</v>
      </c>
      <c r="AY930" s="261" t="s">
        <v>137</v>
      </c>
    </row>
    <row r="931" s="13" customFormat="1">
      <c r="A931" s="13"/>
      <c r="B931" s="240"/>
      <c r="C931" s="241"/>
      <c r="D931" s="242" t="s">
        <v>154</v>
      </c>
      <c r="E931" s="243" t="s">
        <v>1</v>
      </c>
      <c r="F931" s="244" t="s">
        <v>383</v>
      </c>
      <c r="G931" s="241"/>
      <c r="H931" s="243" t="s">
        <v>1</v>
      </c>
      <c r="I931" s="245"/>
      <c r="J931" s="241"/>
      <c r="K931" s="241"/>
      <c r="L931" s="246"/>
      <c r="M931" s="247"/>
      <c r="N931" s="248"/>
      <c r="O931" s="248"/>
      <c r="P931" s="248"/>
      <c r="Q931" s="248"/>
      <c r="R931" s="248"/>
      <c r="S931" s="248"/>
      <c r="T931" s="249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50" t="s">
        <v>154</v>
      </c>
      <c r="AU931" s="250" t="s">
        <v>146</v>
      </c>
      <c r="AV931" s="13" t="s">
        <v>81</v>
      </c>
      <c r="AW931" s="13" t="s">
        <v>30</v>
      </c>
      <c r="AX931" s="13" t="s">
        <v>73</v>
      </c>
      <c r="AY931" s="250" t="s">
        <v>137</v>
      </c>
    </row>
    <row r="932" s="14" customFormat="1">
      <c r="A932" s="14"/>
      <c r="B932" s="251"/>
      <c r="C932" s="252"/>
      <c r="D932" s="242" t="s">
        <v>154</v>
      </c>
      <c r="E932" s="253" t="s">
        <v>1</v>
      </c>
      <c r="F932" s="254" t="s">
        <v>146</v>
      </c>
      <c r="G932" s="252"/>
      <c r="H932" s="255">
        <v>2</v>
      </c>
      <c r="I932" s="256"/>
      <c r="J932" s="252"/>
      <c r="K932" s="252"/>
      <c r="L932" s="257"/>
      <c r="M932" s="258"/>
      <c r="N932" s="259"/>
      <c r="O932" s="259"/>
      <c r="P932" s="259"/>
      <c r="Q932" s="259"/>
      <c r="R932" s="259"/>
      <c r="S932" s="259"/>
      <c r="T932" s="260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61" t="s">
        <v>154</v>
      </c>
      <c r="AU932" s="261" t="s">
        <v>146</v>
      </c>
      <c r="AV932" s="14" t="s">
        <v>146</v>
      </c>
      <c r="AW932" s="14" t="s">
        <v>30</v>
      </c>
      <c r="AX932" s="14" t="s">
        <v>73</v>
      </c>
      <c r="AY932" s="261" t="s">
        <v>137</v>
      </c>
    </row>
    <row r="933" s="13" customFormat="1">
      <c r="A933" s="13"/>
      <c r="B933" s="240"/>
      <c r="C933" s="241"/>
      <c r="D933" s="242" t="s">
        <v>154</v>
      </c>
      <c r="E933" s="243" t="s">
        <v>1</v>
      </c>
      <c r="F933" s="244" t="s">
        <v>296</v>
      </c>
      <c r="G933" s="241"/>
      <c r="H933" s="243" t="s">
        <v>1</v>
      </c>
      <c r="I933" s="245"/>
      <c r="J933" s="241"/>
      <c r="K933" s="241"/>
      <c r="L933" s="246"/>
      <c r="M933" s="247"/>
      <c r="N933" s="248"/>
      <c r="O933" s="248"/>
      <c r="P933" s="248"/>
      <c r="Q933" s="248"/>
      <c r="R933" s="248"/>
      <c r="S933" s="248"/>
      <c r="T933" s="249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0" t="s">
        <v>154</v>
      </c>
      <c r="AU933" s="250" t="s">
        <v>146</v>
      </c>
      <c r="AV933" s="13" t="s">
        <v>81</v>
      </c>
      <c r="AW933" s="13" t="s">
        <v>30</v>
      </c>
      <c r="AX933" s="13" t="s">
        <v>73</v>
      </c>
      <c r="AY933" s="250" t="s">
        <v>137</v>
      </c>
    </row>
    <row r="934" s="14" customFormat="1">
      <c r="A934" s="14"/>
      <c r="B934" s="251"/>
      <c r="C934" s="252"/>
      <c r="D934" s="242" t="s">
        <v>154</v>
      </c>
      <c r="E934" s="253" t="s">
        <v>1</v>
      </c>
      <c r="F934" s="254" t="s">
        <v>81</v>
      </c>
      <c r="G934" s="252"/>
      <c r="H934" s="255">
        <v>1</v>
      </c>
      <c r="I934" s="256"/>
      <c r="J934" s="252"/>
      <c r="K934" s="252"/>
      <c r="L934" s="257"/>
      <c r="M934" s="258"/>
      <c r="N934" s="259"/>
      <c r="O934" s="259"/>
      <c r="P934" s="259"/>
      <c r="Q934" s="259"/>
      <c r="R934" s="259"/>
      <c r="S934" s="259"/>
      <c r="T934" s="260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1" t="s">
        <v>154</v>
      </c>
      <c r="AU934" s="261" t="s">
        <v>146</v>
      </c>
      <c r="AV934" s="14" t="s">
        <v>146</v>
      </c>
      <c r="AW934" s="14" t="s">
        <v>30</v>
      </c>
      <c r="AX934" s="14" t="s">
        <v>73</v>
      </c>
      <c r="AY934" s="261" t="s">
        <v>137</v>
      </c>
    </row>
    <row r="935" s="13" customFormat="1">
      <c r="A935" s="13"/>
      <c r="B935" s="240"/>
      <c r="C935" s="241"/>
      <c r="D935" s="242" t="s">
        <v>154</v>
      </c>
      <c r="E935" s="243" t="s">
        <v>1</v>
      </c>
      <c r="F935" s="244" t="s">
        <v>295</v>
      </c>
      <c r="G935" s="241"/>
      <c r="H935" s="243" t="s">
        <v>1</v>
      </c>
      <c r="I935" s="245"/>
      <c r="J935" s="241"/>
      <c r="K935" s="241"/>
      <c r="L935" s="246"/>
      <c r="M935" s="247"/>
      <c r="N935" s="248"/>
      <c r="O935" s="248"/>
      <c r="P935" s="248"/>
      <c r="Q935" s="248"/>
      <c r="R935" s="248"/>
      <c r="S935" s="248"/>
      <c r="T935" s="249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0" t="s">
        <v>154</v>
      </c>
      <c r="AU935" s="250" t="s">
        <v>146</v>
      </c>
      <c r="AV935" s="13" t="s">
        <v>81</v>
      </c>
      <c r="AW935" s="13" t="s">
        <v>30</v>
      </c>
      <c r="AX935" s="13" t="s">
        <v>73</v>
      </c>
      <c r="AY935" s="250" t="s">
        <v>137</v>
      </c>
    </row>
    <row r="936" s="14" customFormat="1">
      <c r="A936" s="14"/>
      <c r="B936" s="251"/>
      <c r="C936" s="252"/>
      <c r="D936" s="242" t="s">
        <v>154</v>
      </c>
      <c r="E936" s="253" t="s">
        <v>1</v>
      </c>
      <c r="F936" s="254" t="s">
        <v>81</v>
      </c>
      <c r="G936" s="252"/>
      <c r="H936" s="255">
        <v>1</v>
      </c>
      <c r="I936" s="256"/>
      <c r="J936" s="252"/>
      <c r="K936" s="252"/>
      <c r="L936" s="257"/>
      <c r="M936" s="258"/>
      <c r="N936" s="259"/>
      <c r="O936" s="259"/>
      <c r="P936" s="259"/>
      <c r="Q936" s="259"/>
      <c r="R936" s="259"/>
      <c r="S936" s="259"/>
      <c r="T936" s="260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1" t="s">
        <v>154</v>
      </c>
      <c r="AU936" s="261" t="s">
        <v>146</v>
      </c>
      <c r="AV936" s="14" t="s">
        <v>146</v>
      </c>
      <c r="AW936" s="14" t="s">
        <v>30</v>
      </c>
      <c r="AX936" s="14" t="s">
        <v>73</v>
      </c>
      <c r="AY936" s="261" t="s">
        <v>137</v>
      </c>
    </row>
    <row r="937" s="13" customFormat="1">
      <c r="A937" s="13"/>
      <c r="B937" s="240"/>
      <c r="C937" s="241"/>
      <c r="D937" s="242" t="s">
        <v>154</v>
      </c>
      <c r="E937" s="243" t="s">
        <v>1</v>
      </c>
      <c r="F937" s="244" t="s">
        <v>632</v>
      </c>
      <c r="G937" s="241"/>
      <c r="H937" s="243" t="s">
        <v>1</v>
      </c>
      <c r="I937" s="245"/>
      <c r="J937" s="241"/>
      <c r="K937" s="241"/>
      <c r="L937" s="246"/>
      <c r="M937" s="247"/>
      <c r="N937" s="248"/>
      <c r="O937" s="248"/>
      <c r="P937" s="248"/>
      <c r="Q937" s="248"/>
      <c r="R937" s="248"/>
      <c r="S937" s="248"/>
      <c r="T937" s="249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50" t="s">
        <v>154</v>
      </c>
      <c r="AU937" s="250" t="s">
        <v>146</v>
      </c>
      <c r="AV937" s="13" t="s">
        <v>81</v>
      </c>
      <c r="AW937" s="13" t="s">
        <v>30</v>
      </c>
      <c r="AX937" s="13" t="s">
        <v>73</v>
      </c>
      <c r="AY937" s="250" t="s">
        <v>137</v>
      </c>
    </row>
    <row r="938" s="14" customFormat="1">
      <c r="A938" s="14"/>
      <c r="B938" s="251"/>
      <c r="C938" s="252"/>
      <c r="D938" s="242" t="s">
        <v>154</v>
      </c>
      <c r="E938" s="253" t="s">
        <v>1</v>
      </c>
      <c r="F938" s="254" t="s">
        <v>146</v>
      </c>
      <c r="G938" s="252"/>
      <c r="H938" s="255">
        <v>2</v>
      </c>
      <c r="I938" s="256"/>
      <c r="J938" s="252"/>
      <c r="K938" s="252"/>
      <c r="L938" s="257"/>
      <c r="M938" s="258"/>
      <c r="N938" s="259"/>
      <c r="O938" s="259"/>
      <c r="P938" s="259"/>
      <c r="Q938" s="259"/>
      <c r="R938" s="259"/>
      <c r="S938" s="259"/>
      <c r="T938" s="260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61" t="s">
        <v>154</v>
      </c>
      <c r="AU938" s="261" t="s">
        <v>146</v>
      </c>
      <c r="AV938" s="14" t="s">
        <v>146</v>
      </c>
      <c r="AW938" s="14" t="s">
        <v>30</v>
      </c>
      <c r="AX938" s="14" t="s">
        <v>73</v>
      </c>
      <c r="AY938" s="261" t="s">
        <v>137</v>
      </c>
    </row>
    <row r="939" s="15" customFormat="1">
      <c r="A939" s="15"/>
      <c r="B939" s="262"/>
      <c r="C939" s="263"/>
      <c r="D939" s="242" t="s">
        <v>154</v>
      </c>
      <c r="E939" s="264" t="s">
        <v>1</v>
      </c>
      <c r="F939" s="265" t="s">
        <v>157</v>
      </c>
      <c r="G939" s="263"/>
      <c r="H939" s="266">
        <v>7</v>
      </c>
      <c r="I939" s="267"/>
      <c r="J939" s="263"/>
      <c r="K939" s="263"/>
      <c r="L939" s="268"/>
      <c r="M939" s="269"/>
      <c r="N939" s="270"/>
      <c r="O939" s="270"/>
      <c r="P939" s="270"/>
      <c r="Q939" s="270"/>
      <c r="R939" s="270"/>
      <c r="S939" s="270"/>
      <c r="T939" s="271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72" t="s">
        <v>154</v>
      </c>
      <c r="AU939" s="272" t="s">
        <v>146</v>
      </c>
      <c r="AV939" s="15" t="s">
        <v>145</v>
      </c>
      <c r="AW939" s="15" t="s">
        <v>30</v>
      </c>
      <c r="AX939" s="15" t="s">
        <v>81</v>
      </c>
      <c r="AY939" s="272" t="s">
        <v>137</v>
      </c>
    </row>
    <row r="940" s="2" customFormat="1" ht="16.5" customHeight="1">
      <c r="A940" s="38"/>
      <c r="B940" s="39"/>
      <c r="C940" s="229" t="s">
        <v>1171</v>
      </c>
      <c r="D940" s="229" t="s">
        <v>149</v>
      </c>
      <c r="E940" s="230" t="s">
        <v>1172</v>
      </c>
      <c r="F940" s="231" t="s">
        <v>1173</v>
      </c>
      <c r="G940" s="232" t="s">
        <v>160</v>
      </c>
      <c r="H940" s="233">
        <v>7</v>
      </c>
      <c r="I940" s="234"/>
      <c r="J940" s="235">
        <f>ROUND(I940*H940,2)</f>
        <v>0</v>
      </c>
      <c r="K940" s="236"/>
      <c r="L940" s="237"/>
      <c r="M940" s="238" t="s">
        <v>1</v>
      </c>
      <c r="N940" s="239" t="s">
        <v>39</v>
      </c>
      <c r="O940" s="91"/>
      <c r="P940" s="225">
        <f>O940*H940</f>
        <v>0</v>
      </c>
      <c r="Q940" s="225">
        <v>0.00011</v>
      </c>
      <c r="R940" s="225">
        <f>Q940*H940</f>
        <v>0.00077000000000000007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297</v>
      </c>
      <c r="AT940" s="227" t="s">
        <v>149</v>
      </c>
      <c r="AU940" s="227" t="s">
        <v>146</v>
      </c>
      <c r="AY940" s="17" t="s">
        <v>137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146</v>
      </c>
      <c r="BK940" s="228">
        <f>ROUND(I940*H940,2)</f>
        <v>0</v>
      </c>
      <c r="BL940" s="17" t="s">
        <v>474</v>
      </c>
      <c r="BM940" s="227" t="s">
        <v>1174</v>
      </c>
    </row>
    <row r="941" s="13" customFormat="1">
      <c r="A941" s="13"/>
      <c r="B941" s="240"/>
      <c r="C941" s="241"/>
      <c r="D941" s="242" t="s">
        <v>154</v>
      </c>
      <c r="E941" s="243" t="s">
        <v>1</v>
      </c>
      <c r="F941" s="244" t="s">
        <v>1170</v>
      </c>
      <c r="G941" s="241"/>
      <c r="H941" s="243" t="s">
        <v>1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50" t="s">
        <v>154</v>
      </c>
      <c r="AU941" s="250" t="s">
        <v>146</v>
      </c>
      <c r="AV941" s="13" t="s">
        <v>81</v>
      </c>
      <c r="AW941" s="13" t="s">
        <v>30</v>
      </c>
      <c r="AX941" s="13" t="s">
        <v>73</v>
      </c>
      <c r="AY941" s="250" t="s">
        <v>137</v>
      </c>
    </row>
    <row r="942" s="14" customFormat="1">
      <c r="A942" s="14"/>
      <c r="B942" s="251"/>
      <c r="C942" s="252"/>
      <c r="D942" s="242" t="s">
        <v>154</v>
      </c>
      <c r="E942" s="253" t="s">
        <v>1</v>
      </c>
      <c r="F942" s="254" t="s">
        <v>81</v>
      </c>
      <c r="G942" s="252"/>
      <c r="H942" s="255">
        <v>1</v>
      </c>
      <c r="I942" s="256"/>
      <c r="J942" s="252"/>
      <c r="K942" s="252"/>
      <c r="L942" s="257"/>
      <c r="M942" s="258"/>
      <c r="N942" s="259"/>
      <c r="O942" s="259"/>
      <c r="P942" s="259"/>
      <c r="Q942" s="259"/>
      <c r="R942" s="259"/>
      <c r="S942" s="259"/>
      <c r="T942" s="260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1" t="s">
        <v>154</v>
      </c>
      <c r="AU942" s="261" t="s">
        <v>146</v>
      </c>
      <c r="AV942" s="14" t="s">
        <v>146</v>
      </c>
      <c r="AW942" s="14" t="s">
        <v>30</v>
      </c>
      <c r="AX942" s="14" t="s">
        <v>73</v>
      </c>
      <c r="AY942" s="261" t="s">
        <v>137</v>
      </c>
    </row>
    <row r="943" s="13" customFormat="1">
      <c r="A943" s="13"/>
      <c r="B943" s="240"/>
      <c r="C943" s="241"/>
      <c r="D943" s="242" t="s">
        <v>154</v>
      </c>
      <c r="E943" s="243" t="s">
        <v>1</v>
      </c>
      <c r="F943" s="244" t="s">
        <v>383</v>
      </c>
      <c r="G943" s="241"/>
      <c r="H943" s="243" t="s">
        <v>1</v>
      </c>
      <c r="I943" s="245"/>
      <c r="J943" s="241"/>
      <c r="K943" s="241"/>
      <c r="L943" s="246"/>
      <c r="M943" s="247"/>
      <c r="N943" s="248"/>
      <c r="O943" s="248"/>
      <c r="P943" s="248"/>
      <c r="Q943" s="248"/>
      <c r="R943" s="248"/>
      <c r="S943" s="248"/>
      <c r="T943" s="249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50" t="s">
        <v>154</v>
      </c>
      <c r="AU943" s="250" t="s">
        <v>146</v>
      </c>
      <c r="AV943" s="13" t="s">
        <v>81</v>
      </c>
      <c r="AW943" s="13" t="s">
        <v>30</v>
      </c>
      <c r="AX943" s="13" t="s">
        <v>73</v>
      </c>
      <c r="AY943" s="250" t="s">
        <v>137</v>
      </c>
    </row>
    <row r="944" s="14" customFormat="1">
      <c r="A944" s="14"/>
      <c r="B944" s="251"/>
      <c r="C944" s="252"/>
      <c r="D944" s="242" t="s">
        <v>154</v>
      </c>
      <c r="E944" s="253" t="s">
        <v>1</v>
      </c>
      <c r="F944" s="254" t="s">
        <v>146</v>
      </c>
      <c r="G944" s="252"/>
      <c r="H944" s="255">
        <v>2</v>
      </c>
      <c r="I944" s="256"/>
      <c r="J944" s="252"/>
      <c r="K944" s="252"/>
      <c r="L944" s="257"/>
      <c r="M944" s="258"/>
      <c r="N944" s="259"/>
      <c r="O944" s="259"/>
      <c r="P944" s="259"/>
      <c r="Q944" s="259"/>
      <c r="R944" s="259"/>
      <c r="S944" s="259"/>
      <c r="T944" s="260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61" t="s">
        <v>154</v>
      </c>
      <c r="AU944" s="261" t="s">
        <v>146</v>
      </c>
      <c r="AV944" s="14" t="s">
        <v>146</v>
      </c>
      <c r="AW944" s="14" t="s">
        <v>30</v>
      </c>
      <c r="AX944" s="14" t="s">
        <v>73</v>
      </c>
      <c r="AY944" s="261" t="s">
        <v>137</v>
      </c>
    </row>
    <row r="945" s="13" customFormat="1">
      <c r="A945" s="13"/>
      <c r="B945" s="240"/>
      <c r="C945" s="241"/>
      <c r="D945" s="242" t="s">
        <v>154</v>
      </c>
      <c r="E945" s="243" t="s">
        <v>1</v>
      </c>
      <c r="F945" s="244" t="s">
        <v>296</v>
      </c>
      <c r="G945" s="241"/>
      <c r="H945" s="243" t="s">
        <v>1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50" t="s">
        <v>154</v>
      </c>
      <c r="AU945" s="250" t="s">
        <v>146</v>
      </c>
      <c r="AV945" s="13" t="s">
        <v>81</v>
      </c>
      <c r="AW945" s="13" t="s">
        <v>30</v>
      </c>
      <c r="AX945" s="13" t="s">
        <v>73</v>
      </c>
      <c r="AY945" s="250" t="s">
        <v>137</v>
      </c>
    </row>
    <row r="946" s="14" customFormat="1">
      <c r="A946" s="14"/>
      <c r="B946" s="251"/>
      <c r="C946" s="252"/>
      <c r="D946" s="242" t="s">
        <v>154</v>
      </c>
      <c r="E946" s="253" t="s">
        <v>1</v>
      </c>
      <c r="F946" s="254" t="s">
        <v>81</v>
      </c>
      <c r="G946" s="252"/>
      <c r="H946" s="255">
        <v>1</v>
      </c>
      <c r="I946" s="256"/>
      <c r="J946" s="252"/>
      <c r="K946" s="252"/>
      <c r="L946" s="257"/>
      <c r="M946" s="258"/>
      <c r="N946" s="259"/>
      <c r="O946" s="259"/>
      <c r="P946" s="259"/>
      <c r="Q946" s="259"/>
      <c r="R946" s="259"/>
      <c r="S946" s="259"/>
      <c r="T946" s="260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61" t="s">
        <v>154</v>
      </c>
      <c r="AU946" s="261" t="s">
        <v>146</v>
      </c>
      <c r="AV946" s="14" t="s">
        <v>146</v>
      </c>
      <c r="AW946" s="14" t="s">
        <v>30</v>
      </c>
      <c r="AX946" s="14" t="s">
        <v>73</v>
      </c>
      <c r="AY946" s="261" t="s">
        <v>137</v>
      </c>
    </row>
    <row r="947" s="13" customFormat="1">
      <c r="A947" s="13"/>
      <c r="B947" s="240"/>
      <c r="C947" s="241"/>
      <c r="D947" s="242" t="s">
        <v>154</v>
      </c>
      <c r="E947" s="243" t="s">
        <v>1</v>
      </c>
      <c r="F947" s="244" t="s">
        <v>295</v>
      </c>
      <c r="G947" s="241"/>
      <c r="H947" s="243" t="s">
        <v>1</v>
      </c>
      <c r="I947" s="245"/>
      <c r="J947" s="241"/>
      <c r="K947" s="241"/>
      <c r="L947" s="246"/>
      <c r="M947" s="247"/>
      <c r="N947" s="248"/>
      <c r="O947" s="248"/>
      <c r="P947" s="248"/>
      <c r="Q947" s="248"/>
      <c r="R947" s="248"/>
      <c r="S947" s="248"/>
      <c r="T947" s="249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0" t="s">
        <v>154</v>
      </c>
      <c r="AU947" s="250" t="s">
        <v>146</v>
      </c>
      <c r="AV947" s="13" t="s">
        <v>81</v>
      </c>
      <c r="AW947" s="13" t="s">
        <v>30</v>
      </c>
      <c r="AX947" s="13" t="s">
        <v>73</v>
      </c>
      <c r="AY947" s="250" t="s">
        <v>137</v>
      </c>
    </row>
    <row r="948" s="14" customFormat="1">
      <c r="A948" s="14"/>
      <c r="B948" s="251"/>
      <c r="C948" s="252"/>
      <c r="D948" s="242" t="s">
        <v>154</v>
      </c>
      <c r="E948" s="253" t="s">
        <v>1</v>
      </c>
      <c r="F948" s="254" t="s">
        <v>81</v>
      </c>
      <c r="G948" s="252"/>
      <c r="H948" s="255">
        <v>1</v>
      </c>
      <c r="I948" s="256"/>
      <c r="J948" s="252"/>
      <c r="K948" s="252"/>
      <c r="L948" s="257"/>
      <c r="M948" s="258"/>
      <c r="N948" s="259"/>
      <c r="O948" s="259"/>
      <c r="P948" s="259"/>
      <c r="Q948" s="259"/>
      <c r="R948" s="259"/>
      <c r="S948" s="259"/>
      <c r="T948" s="260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61" t="s">
        <v>154</v>
      </c>
      <c r="AU948" s="261" t="s">
        <v>146</v>
      </c>
      <c r="AV948" s="14" t="s">
        <v>146</v>
      </c>
      <c r="AW948" s="14" t="s">
        <v>30</v>
      </c>
      <c r="AX948" s="14" t="s">
        <v>73</v>
      </c>
      <c r="AY948" s="261" t="s">
        <v>137</v>
      </c>
    </row>
    <row r="949" s="13" customFormat="1">
      <c r="A949" s="13"/>
      <c r="B949" s="240"/>
      <c r="C949" s="241"/>
      <c r="D949" s="242" t="s">
        <v>154</v>
      </c>
      <c r="E949" s="243" t="s">
        <v>1</v>
      </c>
      <c r="F949" s="244" t="s">
        <v>632</v>
      </c>
      <c r="G949" s="241"/>
      <c r="H949" s="243" t="s">
        <v>1</v>
      </c>
      <c r="I949" s="245"/>
      <c r="J949" s="241"/>
      <c r="K949" s="241"/>
      <c r="L949" s="246"/>
      <c r="M949" s="247"/>
      <c r="N949" s="248"/>
      <c r="O949" s="248"/>
      <c r="P949" s="248"/>
      <c r="Q949" s="248"/>
      <c r="R949" s="248"/>
      <c r="S949" s="248"/>
      <c r="T949" s="249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50" t="s">
        <v>154</v>
      </c>
      <c r="AU949" s="250" t="s">
        <v>146</v>
      </c>
      <c r="AV949" s="13" t="s">
        <v>81</v>
      </c>
      <c r="AW949" s="13" t="s">
        <v>30</v>
      </c>
      <c r="AX949" s="13" t="s">
        <v>73</v>
      </c>
      <c r="AY949" s="250" t="s">
        <v>137</v>
      </c>
    </row>
    <row r="950" s="14" customFormat="1">
      <c r="A950" s="14"/>
      <c r="B950" s="251"/>
      <c r="C950" s="252"/>
      <c r="D950" s="242" t="s">
        <v>154</v>
      </c>
      <c r="E950" s="253" t="s">
        <v>1</v>
      </c>
      <c r="F950" s="254" t="s">
        <v>146</v>
      </c>
      <c r="G950" s="252"/>
      <c r="H950" s="255">
        <v>2</v>
      </c>
      <c r="I950" s="256"/>
      <c r="J950" s="252"/>
      <c r="K950" s="252"/>
      <c r="L950" s="257"/>
      <c r="M950" s="258"/>
      <c r="N950" s="259"/>
      <c r="O950" s="259"/>
      <c r="P950" s="259"/>
      <c r="Q950" s="259"/>
      <c r="R950" s="259"/>
      <c r="S950" s="259"/>
      <c r="T950" s="260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1" t="s">
        <v>154</v>
      </c>
      <c r="AU950" s="261" t="s">
        <v>146</v>
      </c>
      <c r="AV950" s="14" t="s">
        <v>146</v>
      </c>
      <c r="AW950" s="14" t="s">
        <v>30</v>
      </c>
      <c r="AX950" s="14" t="s">
        <v>73</v>
      </c>
      <c r="AY950" s="261" t="s">
        <v>137</v>
      </c>
    </row>
    <row r="951" s="15" customFormat="1">
      <c r="A951" s="15"/>
      <c r="B951" s="262"/>
      <c r="C951" s="263"/>
      <c r="D951" s="242" t="s">
        <v>154</v>
      </c>
      <c r="E951" s="264" t="s">
        <v>1</v>
      </c>
      <c r="F951" s="265" t="s">
        <v>157</v>
      </c>
      <c r="G951" s="263"/>
      <c r="H951" s="266">
        <v>7</v>
      </c>
      <c r="I951" s="267"/>
      <c r="J951" s="263"/>
      <c r="K951" s="263"/>
      <c r="L951" s="268"/>
      <c r="M951" s="269"/>
      <c r="N951" s="270"/>
      <c r="O951" s="270"/>
      <c r="P951" s="270"/>
      <c r="Q951" s="270"/>
      <c r="R951" s="270"/>
      <c r="S951" s="270"/>
      <c r="T951" s="271"/>
      <c r="U951" s="15"/>
      <c r="V951" s="15"/>
      <c r="W951" s="15"/>
      <c r="X951" s="15"/>
      <c r="Y951" s="15"/>
      <c r="Z951" s="15"/>
      <c r="AA951" s="15"/>
      <c r="AB951" s="15"/>
      <c r="AC951" s="15"/>
      <c r="AD951" s="15"/>
      <c r="AE951" s="15"/>
      <c r="AT951" s="272" t="s">
        <v>154</v>
      </c>
      <c r="AU951" s="272" t="s">
        <v>146</v>
      </c>
      <c r="AV951" s="15" t="s">
        <v>145</v>
      </c>
      <c r="AW951" s="15" t="s">
        <v>30</v>
      </c>
      <c r="AX951" s="15" t="s">
        <v>81</v>
      </c>
      <c r="AY951" s="272" t="s">
        <v>137</v>
      </c>
    </row>
    <row r="952" s="2" customFormat="1" ht="24.15" customHeight="1">
      <c r="A952" s="38"/>
      <c r="B952" s="39"/>
      <c r="C952" s="229" t="s">
        <v>1175</v>
      </c>
      <c r="D952" s="229" t="s">
        <v>149</v>
      </c>
      <c r="E952" s="230" t="s">
        <v>1176</v>
      </c>
      <c r="F952" s="231" t="s">
        <v>1177</v>
      </c>
      <c r="G952" s="232" t="s">
        <v>160</v>
      </c>
      <c r="H952" s="233">
        <v>7</v>
      </c>
      <c r="I952" s="234"/>
      <c r="J952" s="235">
        <f>ROUND(I952*H952,2)</f>
        <v>0</v>
      </c>
      <c r="K952" s="236"/>
      <c r="L952" s="237"/>
      <c r="M952" s="238" t="s">
        <v>1</v>
      </c>
      <c r="N952" s="239" t="s">
        <v>39</v>
      </c>
      <c r="O952" s="91"/>
      <c r="P952" s="225">
        <f>O952*H952</f>
        <v>0</v>
      </c>
      <c r="Q952" s="225">
        <v>4.0000000000000003E-05</v>
      </c>
      <c r="R952" s="225">
        <f>Q952*H952</f>
        <v>0.00028000000000000003</v>
      </c>
      <c r="S952" s="225">
        <v>0</v>
      </c>
      <c r="T952" s="226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297</v>
      </c>
      <c r="AT952" s="227" t="s">
        <v>149</v>
      </c>
      <c r="AU952" s="227" t="s">
        <v>146</v>
      </c>
      <c r="AY952" s="17" t="s">
        <v>137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146</v>
      </c>
      <c r="BK952" s="228">
        <f>ROUND(I952*H952,2)</f>
        <v>0</v>
      </c>
      <c r="BL952" s="17" t="s">
        <v>474</v>
      </c>
      <c r="BM952" s="227" t="s">
        <v>1178</v>
      </c>
    </row>
    <row r="953" s="13" customFormat="1">
      <c r="A953" s="13"/>
      <c r="B953" s="240"/>
      <c r="C953" s="241"/>
      <c r="D953" s="242" t="s">
        <v>154</v>
      </c>
      <c r="E953" s="243" t="s">
        <v>1</v>
      </c>
      <c r="F953" s="244" t="s">
        <v>1170</v>
      </c>
      <c r="G953" s="241"/>
      <c r="H953" s="243" t="s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0" t="s">
        <v>154</v>
      </c>
      <c r="AU953" s="250" t="s">
        <v>146</v>
      </c>
      <c r="AV953" s="13" t="s">
        <v>81</v>
      </c>
      <c r="AW953" s="13" t="s">
        <v>30</v>
      </c>
      <c r="AX953" s="13" t="s">
        <v>73</v>
      </c>
      <c r="AY953" s="250" t="s">
        <v>137</v>
      </c>
    </row>
    <row r="954" s="14" customFormat="1">
      <c r="A954" s="14"/>
      <c r="B954" s="251"/>
      <c r="C954" s="252"/>
      <c r="D954" s="242" t="s">
        <v>154</v>
      </c>
      <c r="E954" s="253" t="s">
        <v>1</v>
      </c>
      <c r="F954" s="254" t="s">
        <v>81</v>
      </c>
      <c r="G954" s="252"/>
      <c r="H954" s="255">
        <v>1</v>
      </c>
      <c r="I954" s="256"/>
      <c r="J954" s="252"/>
      <c r="K954" s="252"/>
      <c r="L954" s="257"/>
      <c r="M954" s="258"/>
      <c r="N954" s="259"/>
      <c r="O954" s="259"/>
      <c r="P954" s="259"/>
      <c r="Q954" s="259"/>
      <c r="R954" s="259"/>
      <c r="S954" s="259"/>
      <c r="T954" s="260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1" t="s">
        <v>154</v>
      </c>
      <c r="AU954" s="261" t="s">
        <v>146</v>
      </c>
      <c r="AV954" s="14" t="s">
        <v>146</v>
      </c>
      <c r="AW954" s="14" t="s">
        <v>30</v>
      </c>
      <c r="AX954" s="14" t="s">
        <v>73</v>
      </c>
      <c r="AY954" s="261" t="s">
        <v>137</v>
      </c>
    </row>
    <row r="955" s="13" customFormat="1">
      <c r="A955" s="13"/>
      <c r="B955" s="240"/>
      <c r="C955" s="241"/>
      <c r="D955" s="242" t="s">
        <v>154</v>
      </c>
      <c r="E955" s="243" t="s">
        <v>1</v>
      </c>
      <c r="F955" s="244" t="s">
        <v>383</v>
      </c>
      <c r="G955" s="241"/>
      <c r="H955" s="243" t="s">
        <v>1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0" t="s">
        <v>154</v>
      </c>
      <c r="AU955" s="250" t="s">
        <v>146</v>
      </c>
      <c r="AV955" s="13" t="s">
        <v>81</v>
      </c>
      <c r="AW955" s="13" t="s">
        <v>30</v>
      </c>
      <c r="AX955" s="13" t="s">
        <v>73</v>
      </c>
      <c r="AY955" s="250" t="s">
        <v>137</v>
      </c>
    </row>
    <row r="956" s="14" customFormat="1">
      <c r="A956" s="14"/>
      <c r="B956" s="251"/>
      <c r="C956" s="252"/>
      <c r="D956" s="242" t="s">
        <v>154</v>
      </c>
      <c r="E956" s="253" t="s">
        <v>1</v>
      </c>
      <c r="F956" s="254" t="s">
        <v>146</v>
      </c>
      <c r="G956" s="252"/>
      <c r="H956" s="255">
        <v>2</v>
      </c>
      <c r="I956" s="256"/>
      <c r="J956" s="252"/>
      <c r="K956" s="252"/>
      <c r="L956" s="257"/>
      <c r="M956" s="258"/>
      <c r="N956" s="259"/>
      <c r="O956" s="259"/>
      <c r="P956" s="259"/>
      <c r="Q956" s="259"/>
      <c r="R956" s="259"/>
      <c r="S956" s="259"/>
      <c r="T956" s="260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1" t="s">
        <v>154</v>
      </c>
      <c r="AU956" s="261" t="s">
        <v>146</v>
      </c>
      <c r="AV956" s="14" t="s">
        <v>146</v>
      </c>
      <c r="AW956" s="14" t="s">
        <v>30</v>
      </c>
      <c r="AX956" s="14" t="s">
        <v>73</v>
      </c>
      <c r="AY956" s="261" t="s">
        <v>137</v>
      </c>
    </row>
    <row r="957" s="13" customFormat="1">
      <c r="A957" s="13"/>
      <c r="B957" s="240"/>
      <c r="C957" s="241"/>
      <c r="D957" s="242" t="s">
        <v>154</v>
      </c>
      <c r="E957" s="243" t="s">
        <v>1</v>
      </c>
      <c r="F957" s="244" t="s">
        <v>296</v>
      </c>
      <c r="G957" s="241"/>
      <c r="H957" s="243" t="s">
        <v>1</v>
      </c>
      <c r="I957" s="245"/>
      <c r="J957" s="241"/>
      <c r="K957" s="241"/>
      <c r="L957" s="246"/>
      <c r="M957" s="247"/>
      <c r="N957" s="248"/>
      <c r="O957" s="248"/>
      <c r="P957" s="248"/>
      <c r="Q957" s="248"/>
      <c r="R957" s="248"/>
      <c r="S957" s="248"/>
      <c r="T957" s="249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50" t="s">
        <v>154</v>
      </c>
      <c r="AU957" s="250" t="s">
        <v>146</v>
      </c>
      <c r="AV957" s="13" t="s">
        <v>81</v>
      </c>
      <c r="AW957" s="13" t="s">
        <v>30</v>
      </c>
      <c r="AX957" s="13" t="s">
        <v>73</v>
      </c>
      <c r="AY957" s="250" t="s">
        <v>137</v>
      </c>
    </row>
    <row r="958" s="14" customFormat="1">
      <c r="A958" s="14"/>
      <c r="B958" s="251"/>
      <c r="C958" s="252"/>
      <c r="D958" s="242" t="s">
        <v>154</v>
      </c>
      <c r="E958" s="253" t="s">
        <v>1</v>
      </c>
      <c r="F958" s="254" t="s">
        <v>81</v>
      </c>
      <c r="G958" s="252"/>
      <c r="H958" s="255">
        <v>1</v>
      </c>
      <c r="I958" s="256"/>
      <c r="J958" s="252"/>
      <c r="K958" s="252"/>
      <c r="L958" s="257"/>
      <c r="M958" s="258"/>
      <c r="N958" s="259"/>
      <c r="O958" s="259"/>
      <c r="P958" s="259"/>
      <c r="Q958" s="259"/>
      <c r="R958" s="259"/>
      <c r="S958" s="259"/>
      <c r="T958" s="260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61" t="s">
        <v>154</v>
      </c>
      <c r="AU958" s="261" t="s">
        <v>146</v>
      </c>
      <c r="AV958" s="14" t="s">
        <v>146</v>
      </c>
      <c r="AW958" s="14" t="s">
        <v>30</v>
      </c>
      <c r="AX958" s="14" t="s">
        <v>73</v>
      </c>
      <c r="AY958" s="261" t="s">
        <v>137</v>
      </c>
    </row>
    <row r="959" s="13" customFormat="1">
      <c r="A959" s="13"/>
      <c r="B959" s="240"/>
      <c r="C959" s="241"/>
      <c r="D959" s="242" t="s">
        <v>154</v>
      </c>
      <c r="E959" s="243" t="s">
        <v>1</v>
      </c>
      <c r="F959" s="244" t="s">
        <v>295</v>
      </c>
      <c r="G959" s="241"/>
      <c r="H959" s="243" t="s">
        <v>1</v>
      </c>
      <c r="I959" s="245"/>
      <c r="J959" s="241"/>
      <c r="K959" s="241"/>
      <c r="L959" s="246"/>
      <c r="M959" s="247"/>
      <c r="N959" s="248"/>
      <c r="O959" s="248"/>
      <c r="P959" s="248"/>
      <c r="Q959" s="248"/>
      <c r="R959" s="248"/>
      <c r="S959" s="248"/>
      <c r="T959" s="249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50" t="s">
        <v>154</v>
      </c>
      <c r="AU959" s="250" t="s">
        <v>146</v>
      </c>
      <c r="AV959" s="13" t="s">
        <v>81</v>
      </c>
      <c r="AW959" s="13" t="s">
        <v>30</v>
      </c>
      <c r="AX959" s="13" t="s">
        <v>73</v>
      </c>
      <c r="AY959" s="250" t="s">
        <v>137</v>
      </c>
    </row>
    <row r="960" s="14" customFormat="1">
      <c r="A960" s="14"/>
      <c r="B960" s="251"/>
      <c r="C960" s="252"/>
      <c r="D960" s="242" t="s">
        <v>154</v>
      </c>
      <c r="E960" s="253" t="s">
        <v>1</v>
      </c>
      <c r="F960" s="254" t="s">
        <v>81</v>
      </c>
      <c r="G960" s="252"/>
      <c r="H960" s="255">
        <v>1</v>
      </c>
      <c r="I960" s="256"/>
      <c r="J960" s="252"/>
      <c r="K960" s="252"/>
      <c r="L960" s="257"/>
      <c r="M960" s="258"/>
      <c r="N960" s="259"/>
      <c r="O960" s="259"/>
      <c r="P960" s="259"/>
      <c r="Q960" s="259"/>
      <c r="R960" s="259"/>
      <c r="S960" s="259"/>
      <c r="T960" s="260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61" t="s">
        <v>154</v>
      </c>
      <c r="AU960" s="261" t="s">
        <v>146</v>
      </c>
      <c r="AV960" s="14" t="s">
        <v>146</v>
      </c>
      <c r="AW960" s="14" t="s">
        <v>30</v>
      </c>
      <c r="AX960" s="14" t="s">
        <v>73</v>
      </c>
      <c r="AY960" s="261" t="s">
        <v>137</v>
      </c>
    </row>
    <row r="961" s="13" customFormat="1">
      <c r="A961" s="13"/>
      <c r="B961" s="240"/>
      <c r="C961" s="241"/>
      <c r="D961" s="242" t="s">
        <v>154</v>
      </c>
      <c r="E961" s="243" t="s">
        <v>1</v>
      </c>
      <c r="F961" s="244" t="s">
        <v>632</v>
      </c>
      <c r="G961" s="241"/>
      <c r="H961" s="243" t="s">
        <v>1</v>
      </c>
      <c r="I961" s="245"/>
      <c r="J961" s="241"/>
      <c r="K961" s="241"/>
      <c r="L961" s="246"/>
      <c r="M961" s="247"/>
      <c r="N961" s="248"/>
      <c r="O961" s="248"/>
      <c r="P961" s="248"/>
      <c r="Q961" s="248"/>
      <c r="R961" s="248"/>
      <c r="S961" s="248"/>
      <c r="T961" s="249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0" t="s">
        <v>154</v>
      </c>
      <c r="AU961" s="250" t="s">
        <v>146</v>
      </c>
      <c r="AV961" s="13" t="s">
        <v>81</v>
      </c>
      <c r="AW961" s="13" t="s">
        <v>30</v>
      </c>
      <c r="AX961" s="13" t="s">
        <v>73</v>
      </c>
      <c r="AY961" s="250" t="s">
        <v>137</v>
      </c>
    </row>
    <row r="962" s="14" customFormat="1">
      <c r="A962" s="14"/>
      <c r="B962" s="251"/>
      <c r="C962" s="252"/>
      <c r="D962" s="242" t="s">
        <v>154</v>
      </c>
      <c r="E962" s="253" t="s">
        <v>1</v>
      </c>
      <c r="F962" s="254" t="s">
        <v>146</v>
      </c>
      <c r="G962" s="252"/>
      <c r="H962" s="255">
        <v>2</v>
      </c>
      <c r="I962" s="256"/>
      <c r="J962" s="252"/>
      <c r="K962" s="252"/>
      <c r="L962" s="257"/>
      <c r="M962" s="258"/>
      <c r="N962" s="259"/>
      <c r="O962" s="259"/>
      <c r="P962" s="259"/>
      <c r="Q962" s="259"/>
      <c r="R962" s="259"/>
      <c r="S962" s="259"/>
      <c r="T962" s="260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61" t="s">
        <v>154</v>
      </c>
      <c r="AU962" s="261" t="s">
        <v>146</v>
      </c>
      <c r="AV962" s="14" t="s">
        <v>146</v>
      </c>
      <c r="AW962" s="14" t="s">
        <v>30</v>
      </c>
      <c r="AX962" s="14" t="s">
        <v>73</v>
      </c>
      <c r="AY962" s="261" t="s">
        <v>137</v>
      </c>
    </row>
    <row r="963" s="15" customFormat="1">
      <c r="A963" s="15"/>
      <c r="B963" s="262"/>
      <c r="C963" s="263"/>
      <c r="D963" s="242" t="s">
        <v>154</v>
      </c>
      <c r="E963" s="264" t="s">
        <v>1</v>
      </c>
      <c r="F963" s="265" t="s">
        <v>157</v>
      </c>
      <c r="G963" s="263"/>
      <c r="H963" s="266">
        <v>7</v>
      </c>
      <c r="I963" s="267"/>
      <c r="J963" s="263"/>
      <c r="K963" s="263"/>
      <c r="L963" s="268"/>
      <c r="M963" s="269"/>
      <c r="N963" s="270"/>
      <c r="O963" s="270"/>
      <c r="P963" s="270"/>
      <c r="Q963" s="270"/>
      <c r="R963" s="270"/>
      <c r="S963" s="270"/>
      <c r="T963" s="271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2" t="s">
        <v>154</v>
      </c>
      <c r="AU963" s="272" t="s">
        <v>146</v>
      </c>
      <c r="AV963" s="15" t="s">
        <v>145</v>
      </c>
      <c r="AW963" s="15" t="s">
        <v>30</v>
      </c>
      <c r="AX963" s="15" t="s">
        <v>81</v>
      </c>
      <c r="AY963" s="272" t="s">
        <v>137</v>
      </c>
    </row>
    <row r="964" s="2" customFormat="1" ht="24.15" customHeight="1">
      <c r="A964" s="38"/>
      <c r="B964" s="39"/>
      <c r="C964" s="229" t="s">
        <v>1179</v>
      </c>
      <c r="D964" s="229" t="s">
        <v>149</v>
      </c>
      <c r="E964" s="230" t="s">
        <v>1180</v>
      </c>
      <c r="F964" s="231" t="s">
        <v>1181</v>
      </c>
      <c r="G964" s="232" t="s">
        <v>160</v>
      </c>
      <c r="H964" s="233">
        <v>7</v>
      </c>
      <c r="I964" s="234"/>
      <c r="J964" s="235">
        <f>ROUND(I964*H964,2)</f>
        <v>0</v>
      </c>
      <c r="K964" s="236"/>
      <c r="L964" s="237"/>
      <c r="M964" s="238" t="s">
        <v>1</v>
      </c>
      <c r="N964" s="239" t="s">
        <v>39</v>
      </c>
      <c r="O964" s="91"/>
      <c r="P964" s="225">
        <f>O964*H964</f>
        <v>0</v>
      </c>
      <c r="Q964" s="225">
        <v>1.0000000000000001E-05</v>
      </c>
      <c r="R964" s="225">
        <f>Q964*H964</f>
        <v>7.0000000000000007E-05</v>
      </c>
      <c r="S964" s="225">
        <v>0</v>
      </c>
      <c r="T964" s="226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27" t="s">
        <v>297</v>
      </c>
      <c r="AT964" s="227" t="s">
        <v>149</v>
      </c>
      <c r="AU964" s="227" t="s">
        <v>146</v>
      </c>
      <c r="AY964" s="17" t="s">
        <v>137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17" t="s">
        <v>146</v>
      </c>
      <c r="BK964" s="228">
        <f>ROUND(I964*H964,2)</f>
        <v>0</v>
      </c>
      <c r="BL964" s="17" t="s">
        <v>474</v>
      </c>
      <c r="BM964" s="227" t="s">
        <v>1182</v>
      </c>
    </row>
    <row r="965" s="14" customFormat="1">
      <c r="A965" s="14"/>
      <c r="B965" s="251"/>
      <c r="C965" s="252"/>
      <c r="D965" s="242" t="s">
        <v>154</v>
      </c>
      <c r="E965" s="253" t="s">
        <v>1</v>
      </c>
      <c r="F965" s="254" t="s">
        <v>384</v>
      </c>
      <c r="G965" s="252"/>
      <c r="H965" s="255">
        <v>7</v>
      </c>
      <c r="I965" s="256"/>
      <c r="J965" s="252"/>
      <c r="K965" s="252"/>
      <c r="L965" s="257"/>
      <c r="M965" s="258"/>
      <c r="N965" s="259"/>
      <c r="O965" s="259"/>
      <c r="P965" s="259"/>
      <c r="Q965" s="259"/>
      <c r="R965" s="259"/>
      <c r="S965" s="259"/>
      <c r="T965" s="260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1" t="s">
        <v>154</v>
      </c>
      <c r="AU965" s="261" t="s">
        <v>146</v>
      </c>
      <c r="AV965" s="14" t="s">
        <v>146</v>
      </c>
      <c r="AW965" s="14" t="s">
        <v>30</v>
      </c>
      <c r="AX965" s="14" t="s">
        <v>81</v>
      </c>
      <c r="AY965" s="261" t="s">
        <v>137</v>
      </c>
    </row>
    <row r="966" s="2" customFormat="1" ht="24.15" customHeight="1">
      <c r="A966" s="38"/>
      <c r="B966" s="39"/>
      <c r="C966" s="215" t="s">
        <v>1183</v>
      </c>
      <c r="D966" s="215" t="s">
        <v>141</v>
      </c>
      <c r="E966" s="216" t="s">
        <v>1184</v>
      </c>
      <c r="F966" s="217" t="s">
        <v>1185</v>
      </c>
      <c r="G966" s="218" t="s">
        <v>160</v>
      </c>
      <c r="H966" s="219">
        <v>2</v>
      </c>
      <c r="I966" s="220"/>
      <c r="J966" s="221">
        <f>ROUND(I966*H966,2)</f>
        <v>0</v>
      </c>
      <c r="K966" s="222"/>
      <c r="L966" s="44"/>
      <c r="M966" s="223" t="s">
        <v>1</v>
      </c>
      <c r="N966" s="224" t="s">
        <v>39</v>
      </c>
      <c r="O966" s="91"/>
      <c r="P966" s="225">
        <f>O966*H966</f>
        <v>0</v>
      </c>
      <c r="Q966" s="225">
        <v>0</v>
      </c>
      <c r="R966" s="225">
        <f>Q966*H966</f>
        <v>0</v>
      </c>
      <c r="S966" s="225">
        <v>0</v>
      </c>
      <c r="T966" s="226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7" t="s">
        <v>474</v>
      </c>
      <c r="AT966" s="227" t="s">
        <v>141</v>
      </c>
      <c r="AU966" s="227" t="s">
        <v>146</v>
      </c>
      <c r="AY966" s="17" t="s">
        <v>137</v>
      </c>
      <c r="BE966" s="228">
        <f>IF(N966="základní",J966,0)</f>
        <v>0</v>
      </c>
      <c r="BF966" s="228">
        <f>IF(N966="snížená",J966,0)</f>
        <v>0</v>
      </c>
      <c r="BG966" s="228">
        <f>IF(N966="zákl. přenesená",J966,0)</f>
        <v>0</v>
      </c>
      <c r="BH966" s="228">
        <f>IF(N966="sníž. přenesená",J966,0)</f>
        <v>0</v>
      </c>
      <c r="BI966" s="228">
        <f>IF(N966="nulová",J966,0)</f>
        <v>0</v>
      </c>
      <c r="BJ966" s="17" t="s">
        <v>146</v>
      </c>
      <c r="BK966" s="228">
        <f>ROUND(I966*H966,2)</f>
        <v>0</v>
      </c>
      <c r="BL966" s="17" t="s">
        <v>474</v>
      </c>
      <c r="BM966" s="227" t="s">
        <v>1186</v>
      </c>
    </row>
    <row r="967" s="13" customFormat="1">
      <c r="A967" s="13"/>
      <c r="B967" s="240"/>
      <c r="C967" s="241"/>
      <c r="D967" s="242" t="s">
        <v>154</v>
      </c>
      <c r="E967" s="243" t="s">
        <v>1</v>
      </c>
      <c r="F967" s="244" t="s">
        <v>1103</v>
      </c>
      <c r="G967" s="241"/>
      <c r="H967" s="243" t="s">
        <v>1</v>
      </c>
      <c r="I967" s="245"/>
      <c r="J967" s="241"/>
      <c r="K967" s="241"/>
      <c r="L967" s="246"/>
      <c r="M967" s="247"/>
      <c r="N967" s="248"/>
      <c r="O967" s="248"/>
      <c r="P967" s="248"/>
      <c r="Q967" s="248"/>
      <c r="R967" s="248"/>
      <c r="S967" s="248"/>
      <c r="T967" s="249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50" t="s">
        <v>154</v>
      </c>
      <c r="AU967" s="250" t="s">
        <v>146</v>
      </c>
      <c r="AV967" s="13" t="s">
        <v>81</v>
      </c>
      <c r="AW967" s="13" t="s">
        <v>30</v>
      </c>
      <c r="AX967" s="13" t="s">
        <v>73</v>
      </c>
      <c r="AY967" s="250" t="s">
        <v>137</v>
      </c>
    </row>
    <row r="968" s="14" customFormat="1">
      <c r="A968" s="14"/>
      <c r="B968" s="251"/>
      <c r="C968" s="252"/>
      <c r="D968" s="242" t="s">
        <v>154</v>
      </c>
      <c r="E968" s="253" t="s">
        <v>1</v>
      </c>
      <c r="F968" s="254" t="s">
        <v>146</v>
      </c>
      <c r="G968" s="252"/>
      <c r="H968" s="255">
        <v>2</v>
      </c>
      <c r="I968" s="256"/>
      <c r="J968" s="252"/>
      <c r="K968" s="252"/>
      <c r="L968" s="257"/>
      <c r="M968" s="258"/>
      <c r="N968" s="259"/>
      <c r="O968" s="259"/>
      <c r="P968" s="259"/>
      <c r="Q968" s="259"/>
      <c r="R968" s="259"/>
      <c r="S968" s="259"/>
      <c r="T968" s="260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61" t="s">
        <v>154</v>
      </c>
      <c r="AU968" s="261" t="s">
        <v>146</v>
      </c>
      <c r="AV968" s="14" t="s">
        <v>146</v>
      </c>
      <c r="AW968" s="14" t="s">
        <v>30</v>
      </c>
      <c r="AX968" s="14" t="s">
        <v>73</v>
      </c>
      <c r="AY968" s="261" t="s">
        <v>137</v>
      </c>
    </row>
    <row r="969" s="15" customFormat="1">
      <c r="A969" s="15"/>
      <c r="B969" s="262"/>
      <c r="C969" s="263"/>
      <c r="D969" s="242" t="s">
        <v>154</v>
      </c>
      <c r="E969" s="264" t="s">
        <v>1</v>
      </c>
      <c r="F969" s="265" t="s">
        <v>157</v>
      </c>
      <c r="G969" s="263"/>
      <c r="H969" s="266">
        <v>2</v>
      </c>
      <c r="I969" s="267"/>
      <c r="J969" s="263"/>
      <c r="K969" s="263"/>
      <c r="L969" s="268"/>
      <c r="M969" s="269"/>
      <c r="N969" s="270"/>
      <c r="O969" s="270"/>
      <c r="P969" s="270"/>
      <c r="Q969" s="270"/>
      <c r="R969" s="270"/>
      <c r="S969" s="270"/>
      <c r="T969" s="271"/>
      <c r="U969" s="15"/>
      <c r="V969" s="15"/>
      <c r="W969" s="15"/>
      <c r="X969" s="15"/>
      <c r="Y969" s="15"/>
      <c r="Z969" s="15"/>
      <c r="AA969" s="15"/>
      <c r="AB969" s="15"/>
      <c r="AC969" s="15"/>
      <c r="AD969" s="15"/>
      <c r="AE969" s="15"/>
      <c r="AT969" s="272" t="s">
        <v>154</v>
      </c>
      <c r="AU969" s="272" t="s">
        <v>146</v>
      </c>
      <c r="AV969" s="15" t="s">
        <v>145</v>
      </c>
      <c r="AW969" s="15" t="s">
        <v>30</v>
      </c>
      <c r="AX969" s="15" t="s">
        <v>81</v>
      </c>
      <c r="AY969" s="272" t="s">
        <v>137</v>
      </c>
    </row>
    <row r="970" s="2" customFormat="1" ht="24.15" customHeight="1">
      <c r="A970" s="38"/>
      <c r="B970" s="39"/>
      <c r="C970" s="229" t="s">
        <v>1187</v>
      </c>
      <c r="D970" s="229" t="s">
        <v>149</v>
      </c>
      <c r="E970" s="230" t="s">
        <v>1188</v>
      </c>
      <c r="F970" s="231" t="s">
        <v>1189</v>
      </c>
      <c r="G970" s="232" t="s">
        <v>160</v>
      </c>
      <c r="H970" s="233">
        <v>2</v>
      </c>
      <c r="I970" s="234"/>
      <c r="J970" s="235">
        <f>ROUND(I970*H970,2)</f>
        <v>0</v>
      </c>
      <c r="K970" s="236"/>
      <c r="L970" s="237"/>
      <c r="M970" s="238" t="s">
        <v>1</v>
      </c>
      <c r="N970" s="239" t="s">
        <v>39</v>
      </c>
      <c r="O970" s="91"/>
      <c r="P970" s="225">
        <f>O970*H970</f>
        <v>0</v>
      </c>
      <c r="Q970" s="225">
        <v>4.0000000000000003E-05</v>
      </c>
      <c r="R970" s="225">
        <f>Q970*H970</f>
        <v>8.0000000000000007E-05</v>
      </c>
      <c r="S970" s="225">
        <v>0</v>
      </c>
      <c r="T970" s="226">
        <f>S970*H970</f>
        <v>0</v>
      </c>
      <c r="U970" s="38"/>
      <c r="V970" s="38"/>
      <c r="W970" s="38"/>
      <c r="X970" s="38"/>
      <c r="Y970" s="38"/>
      <c r="Z970" s="38"/>
      <c r="AA970" s="38"/>
      <c r="AB970" s="38"/>
      <c r="AC970" s="38"/>
      <c r="AD970" s="38"/>
      <c r="AE970" s="38"/>
      <c r="AR970" s="227" t="s">
        <v>297</v>
      </c>
      <c r="AT970" s="227" t="s">
        <v>149</v>
      </c>
      <c r="AU970" s="227" t="s">
        <v>146</v>
      </c>
      <c r="AY970" s="17" t="s">
        <v>137</v>
      </c>
      <c r="BE970" s="228">
        <f>IF(N970="základní",J970,0)</f>
        <v>0</v>
      </c>
      <c r="BF970" s="228">
        <f>IF(N970="snížená",J970,0)</f>
        <v>0</v>
      </c>
      <c r="BG970" s="228">
        <f>IF(N970="zákl. přenesená",J970,0)</f>
        <v>0</v>
      </c>
      <c r="BH970" s="228">
        <f>IF(N970="sníž. přenesená",J970,0)</f>
        <v>0</v>
      </c>
      <c r="BI970" s="228">
        <f>IF(N970="nulová",J970,0)</f>
        <v>0</v>
      </c>
      <c r="BJ970" s="17" t="s">
        <v>146</v>
      </c>
      <c r="BK970" s="228">
        <f>ROUND(I970*H970,2)</f>
        <v>0</v>
      </c>
      <c r="BL970" s="17" t="s">
        <v>474</v>
      </c>
      <c r="BM970" s="227" t="s">
        <v>1190</v>
      </c>
    </row>
    <row r="971" s="13" customFormat="1">
      <c r="A971" s="13"/>
      <c r="B971" s="240"/>
      <c r="C971" s="241"/>
      <c r="D971" s="242" t="s">
        <v>154</v>
      </c>
      <c r="E971" s="243" t="s">
        <v>1</v>
      </c>
      <c r="F971" s="244" t="s">
        <v>1103</v>
      </c>
      <c r="G971" s="241"/>
      <c r="H971" s="243" t="s">
        <v>1</v>
      </c>
      <c r="I971" s="245"/>
      <c r="J971" s="241"/>
      <c r="K971" s="241"/>
      <c r="L971" s="246"/>
      <c r="M971" s="247"/>
      <c r="N971" s="248"/>
      <c r="O971" s="248"/>
      <c r="P971" s="248"/>
      <c r="Q971" s="248"/>
      <c r="R971" s="248"/>
      <c r="S971" s="248"/>
      <c r="T971" s="249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T971" s="250" t="s">
        <v>154</v>
      </c>
      <c r="AU971" s="250" t="s">
        <v>146</v>
      </c>
      <c r="AV971" s="13" t="s">
        <v>81</v>
      </c>
      <c r="AW971" s="13" t="s">
        <v>30</v>
      </c>
      <c r="AX971" s="13" t="s">
        <v>73</v>
      </c>
      <c r="AY971" s="250" t="s">
        <v>137</v>
      </c>
    </row>
    <row r="972" s="14" customFormat="1">
      <c r="A972" s="14"/>
      <c r="B972" s="251"/>
      <c r="C972" s="252"/>
      <c r="D972" s="242" t="s">
        <v>154</v>
      </c>
      <c r="E972" s="253" t="s">
        <v>1</v>
      </c>
      <c r="F972" s="254" t="s">
        <v>146</v>
      </c>
      <c r="G972" s="252"/>
      <c r="H972" s="255">
        <v>2</v>
      </c>
      <c r="I972" s="256"/>
      <c r="J972" s="252"/>
      <c r="K972" s="252"/>
      <c r="L972" s="257"/>
      <c r="M972" s="258"/>
      <c r="N972" s="259"/>
      <c r="O972" s="259"/>
      <c r="P972" s="259"/>
      <c r="Q972" s="259"/>
      <c r="R972" s="259"/>
      <c r="S972" s="259"/>
      <c r="T972" s="260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1" t="s">
        <v>154</v>
      </c>
      <c r="AU972" s="261" t="s">
        <v>146</v>
      </c>
      <c r="AV972" s="14" t="s">
        <v>146</v>
      </c>
      <c r="AW972" s="14" t="s">
        <v>30</v>
      </c>
      <c r="AX972" s="14" t="s">
        <v>73</v>
      </c>
      <c r="AY972" s="261" t="s">
        <v>137</v>
      </c>
    </row>
    <row r="973" s="15" customFormat="1">
      <c r="A973" s="15"/>
      <c r="B973" s="262"/>
      <c r="C973" s="263"/>
      <c r="D973" s="242" t="s">
        <v>154</v>
      </c>
      <c r="E973" s="264" t="s">
        <v>1</v>
      </c>
      <c r="F973" s="265" t="s">
        <v>157</v>
      </c>
      <c r="G973" s="263"/>
      <c r="H973" s="266">
        <v>2</v>
      </c>
      <c r="I973" s="267"/>
      <c r="J973" s="263"/>
      <c r="K973" s="263"/>
      <c r="L973" s="268"/>
      <c r="M973" s="269"/>
      <c r="N973" s="270"/>
      <c r="O973" s="270"/>
      <c r="P973" s="270"/>
      <c r="Q973" s="270"/>
      <c r="R973" s="270"/>
      <c r="S973" s="270"/>
      <c r="T973" s="271"/>
      <c r="U973" s="15"/>
      <c r="V973" s="15"/>
      <c r="W973" s="15"/>
      <c r="X973" s="15"/>
      <c r="Y973" s="15"/>
      <c r="Z973" s="15"/>
      <c r="AA973" s="15"/>
      <c r="AB973" s="15"/>
      <c r="AC973" s="15"/>
      <c r="AD973" s="15"/>
      <c r="AE973" s="15"/>
      <c r="AT973" s="272" t="s">
        <v>154</v>
      </c>
      <c r="AU973" s="272" t="s">
        <v>146</v>
      </c>
      <c r="AV973" s="15" t="s">
        <v>145</v>
      </c>
      <c r="AW973" s="15" t="s">
        <v>30</v>
      </c>
      <c r="AX973" s="15" t="s">
        <v>81</v>
      </c>
      <c r="AY973" s="272" t="s">
        <v>137</v>
      </c>
    </row>
    <row r="974" s="2" customFormat="1" ht="16.5" customHeight="1">
      <c r="A974" s="38"/>
      <c r="B974" s="39"/>
      <c r="C974" s="229" t="s">
        <v>1191</v>
      </c>
      <c r="D974" s="229" t="s">
        <v>149</v>
      </c>
      <c r="E974" s="230" t="s">
        <v>1192</v>
      </c>
      <c r="F974" s="231" t="s">
        <v>1193</v>
      </c>
      <c r="G974" s="232" t="s">
        <v>160</v>
      </c>
      <c r="H974" s="233">
        <v>2</v>
      </c>
      <c r="I974" s="234"/>
      <c r="J974" s="235">
        <f>ROUND(I974*H974,2)</f>
        <v>0</v>
      </c>
      <c r="K974" s="236"/>
      <c r="L974" s="237"/>
      <c r="M974" s="238" t="s">
        <v>1</v>
      </c>
      <c r="N974" s="239" t="s">
        <v>39</v>
      </c>
      <c r="O974" s="91"/>
      <c r="P974" s="225">
        <f>O974*H974</f>
        <v>0</v>
      </c>
      <c r="Q974" s="225">
        <v>5.0000000000000002E-05</v>
      </c>
      <c r="R974" s="225">
        <f>Q974*H974</f>
        <v>0.00010000000000000001</v>
      </c>
      <c r="S974" s="225">
        <v>0</v>
      </c>
      <c r="T974" s="226">
        <f>S974*H974</f>
        <v>0</v>
      </c>
      <c r="U974" s="38"/>
      <c r="V974" s="38"/>
      <c r="W974" s="38"/>
      <c r="X974" s="38"/>
      <c r="Y974" s="38"/>
      <c r="Z974" s="38"/>
      <c r="AA974" s="38"/>
      <c r="AB974" s="38"/>
      <c r="AC974" s="38"/>
      <c r="AD974" s="38"/>
      <c r="AE974" s="38"/>
      <c r="AR974" s="227" t="s">
        <v>297</v>
      </c>
      <c r="AT974" s="227" t="s">
        <v>149</v>
      </c>
      <c r="AU974" s="227" t="s">
        <v>146</v>
      </c>
      <c r="AY974" s="17" t="s">
        <v>137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17" t="s">
        <v>146</v>
      </c>
      <c r="BK974" s="228">
        <f>ROUND(I974*H974,2)</f>
        <v>0</v>
      </c>
      <c r="BL974" s="17" t="s">
        <v>474</v>
      </c>
      <c r="BM974" s="227" t="s">
        <v>1194</v>
      </c>
    </row>
    <row r="975" s="13" customFormat="1">
      <c r="A975" s="13"/>
      <c r="B975" s="240"/>
      <c r="C975" s="241"/>
      <c r="D975" s="242" t="s">
        <v>154</v>
      </c>
      <c r="E975" s="243" t="s">
        <v>1</v>
      </c>
      <c r="F975" s="244" t="s">
        <v>1103</v>
      </c>
      <c r="G975" s="241"/>
      <c r="H975" s="243" t="s">
        <v>1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50" t="s">
        <v>154</v>
      </c>
      <c r="AU975" s="250" t="s">
        <v>146</v>
      </c>
      <c r="AV975" s="13" t="s">
        <v>81</v>
      </c>
      <c r="AW975" s="13" t="s">
        <v>30</v>
      </c>
      <c r="AX975" s="13" t="s">
        <v>73</v>
      </c>
      <c r="AY975" s="250" t="s">
        <v>137</v>
      </c>
    </row>
    <row r="976" s="14" customFormat="1">
      <c r="A976" s="14"/>
      <c r="B976" s="251"/>
      <c r="C976" s="252"/>
      <c r="D976" s="242" t="s">
        <v>154</v>
      </c>
      <c r="E976" s="253" t="s">
        <v>1</v>
      </c>
      <c r="F976" s="254" t="s">
        <v>146</v>
      </c>
      <c r="G976" s="252"/>
      <c r="H976" s="255">
        <v>2</v>
      </c>
      <c r="I976" s="256"/>
      <c r="J976" s="252"/>
      <c r="K976" s="252"/>
      <c r="L976" s="257"/>
      <c r="M976" s="258"/>
      <c r="N976" s="259"/>
      <c r="O976" s="259"/>
      <c r="P976" s="259"/>
      <c r="Q976" s="259"/>
      <c r="R976" s="259"/>
      <c r="S976" s="259"/>
      <c r="T976" s="260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61" t="s">
        <v>154</v>
      </c>
      <c r="AU976" s="261" t="s">
        <v>146</v>
      </c>
      <c r="AV976" s="14" t="s">
        <v>146</v>
      </c>
      <c r="AW976" s="14" t="s">
        <v>30</v>
      </c>
      <c r="AX976" s="14" t="s">
        <v>73</v>
      </c>
      <c r="AY976" s="261" t="s">
        <v>137</v>
      </c>
    </row>
    <row r="977" s="15" customFormat="1">
      <c r="A977" s="15"/>
      <c r="B977" s="262"/>
      <c r="C977" s="263"/>
      <c r="D977" s="242" t="s">
        <v>154</v>
      </c>
      <c r="E977" s="264" t="s">
        <v>1</v>
      </c>
      <c r="F977" s="265" t="s">
        <v>157</v>
      </c>
      <c r="G977" s="263"/>
      <c r="H977" s="266">
        <v>2</v>
      </c>
      <c r="I977" s="267"/>
      <c r="J977" s="263"/>
      <c r="K977" s="263"/>
      <c r="L977" s="268"/>
      <c r="M977" s="269"/>
      <c r="N977" s="270"/>
      <c r="O977" s="270"/>
      <c r="P977" s="270"/>
      <c r="Q977" s="270"/>
      <c r="R977" s="270"/>
      <c r="S977" s="270"/>
      <c r="T977" s="271"/>
      <c r="U977" s="15"/>
      <c r="V977" s="15"/>
      <c r="W977" s="15"/>
      <c r="X977" s="15"/>
      <c r="Y977" s="15"/>
      <c r="Z977" s="15"/>
      <c r="AA977" s="15"/>
      <c r="AB977" s="15"/>
      <c r="AC977" s="15"/>
      <c r="AD977" s="15"/>
      <c r="AE977" s="15"/>
      <c r="AT977" s="272" t="s">
        <v>154</v>
      </c>
      <c r="AU977" s="272" t="s">
        <v>146</v>
      </c>
      <c r="AV977" s="15" t="s">
        <v>145</v>
      </c>
      <c r="AW977" s="15" t="s">
        <v>30</v>
      </c>
      <c r="AX977" s="15" t="s">
        <v>81</v>
      </c>
      <c r="AY977" s="272" t="s">
        <v>137</v>
      </c>
    </row>
    <row r="978" s="2" customFormat="1" ht="24.15" customHeight="1">
      <c r="A978" s="38"/>
      <c r="B978" s="39"/>
      <c r="C978" s="215" t="s">
        <v>1195</v>
      </c>
      <c r="D978" s="215" t="s">
        <v>141</v>
      </c>
      <c r="E978" s="216" t="s">
        <v>1196</v>
      </c>
      <c r="F978" s="217" t="s">
        <v>1197</v>
      </c>
      <c r="G978" s="218" t="s">
        <v>160</v>
      </c>
      <c r="H978" s="219">
        <v>1</v>
      </c>
      <c r="I978" s="220"/>
      <c r="J978" s="221">
        <f>ROUND(I978*H978,2)</f>
        <v>0</v>
      </c>
      <c r="K978" s="222"/>
      <c r="L978" s="44"/>
      <c r="M978" s="223" t="s">
        <v>1</v>
      </c>
      <c r="N978" s="224" t="s">
        <v>39</v>
      </c>
      <c r="O978" s="91"/>
      <c r="P978" s="225">
        <f>O978*H978</f>
        <v>0</v>
      </c>
      <c r="Q978" s="225">
        <v>0</v>
      </c>
      <c r="R978" s="225">
        <f>Q978*H978</f>
        <v>0</v>
      </c>
      <c r="S978" s="225">
        <v>0</v>
      </c>
      <c r="T978" s="226">
        <f>S978*H978</f>
        <v>0</v>
      </c>
      <c r="U978" s="38"/>
      <c r="V978" s="38"/>
      <c r="W978" s="38"/>
      <c r="X978" s="38"/>
      <c r="Y978" s="38"/>
      <c r="Z978" s="38"/>
      <c r="AA978" s="38"/>
      <c r="AB978" s="38"/>
      <c r="AC978" s="38"/>
      <c r="AD978" s="38"/>
      <c r="AE978" s="38"/>
      <c r="AR978" s="227" t="s">
        <v>474</v>
      </c>
      <c r="AT978" s="227" t="s">
        <v>141</v>
      </c>
      <c r="AU978" s="227" t="s">
        <v>146</v>
      </c>
      <c r="AY978" s="17" t="s">
        <v>137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17" t="s">
        <v>146</v>
      </c>
      <c r="BK978" s="228">
        <f>ROUND(I978*H978,2)</f>
        <v>0</v>
      </c>
      <c r="BL978" s="17" t="s">
        <v>474</v>
      </c>
      <c r="BM978" s="227" t="s">
        <v>1198</v>
      </c>
    </row>
    <row r="979" s="13" customFormat="1">
      <c r="A979" s="13"/>
      <c r="B979" s="240"/>
      <c r="C979" s="241"/>
      <c r="D979" s="242" t="s">
        <v>154</v>
      </c>
      <c r="E979" s="243" t="s">
        <v>1</v>
      </c>
      <c r="F979" s="244" t="s">
        <v>1199</v>
      </c>
      <c r="G979" s="241"/>
      <c r="H979" s="243" t="s">
        <v>1</v>
      </c>
      <c r="I979" s="245"/>
      <c r="J979" s="241"/>
      <c r="K979" s="241"/>
      <c r="L979" s="246"/>
      <c r="M979" s="247"/>
      <c r="N979" s="248"/>
      <c r="O979" s="248"/>
      <c r="P979" s="248"/>
      <c r="Q979" s="248"/>
      <c r="R979" s="248"/>
      <c r="S979" s="248"/>
      <c r="T979" s="249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50" t="s">
        <v>154</v>
      </c>
      <c r="AU979" s="250" t="s">
        <v>146</v>
      </c>
      <c r="AV979" s="13" t="s">
        <v>81</v>
      </c>
      <c r="AW979" s="13" t="s">
        <v>30</v>
      </c>
      <c r="AX979" s="13" t="s">
        <v>73</v>
      </c>
      <c r="AY979" s="250" t="s">
        <v>137</v>
      </c>
    </row>
    <row r="980" s="14" customFormat="1">
      <c r="A980" s="14"/>
      <c r="B980" s="251"/>
      <c r="C980" s="252"/>
      <c r="D980" s="242" t="s">
        <v>154</v>
      </c>
      <c r="E980" s="253" t="s">
        <v>1</v>
      </c>
      <c r="F980" s="254" t="s">
        <v>81</v>
      </c>
      <c r="G980" s="252"/>
      <c r="H980" s="255">
        <v>1</v>
      </c>
      <c r="I980" s="256"/>
      <c r="J980" s="252"/>
      <c r="K980" s="252"/>
      <c r="L980" s="257"/>
      <c r="M980" s="258"/>
      <c r="N980" s="259"/>
      <c r="O980" s="259"/>
      <c r="P980" s="259"/>
      <c r="Q980" s="259"/>
      <c r="R980" s="259"/>
      <c r="S980" s="259"/>
      <c r="T980" s="260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61" t="s">
        <v>154</v>
      </c>
      <c r="AU980" s="261" t="s">
        <v>146</v>
      </c>
      <c r="AV980" s="14" t="s">
        <v>146</v>
      </c>
      <c r="AW980" s="14" t="s">
        <v>30</v>
      </c>
      <c r="AX980" s="14" t="s">
        <v>81</v>
      </c>
      <c r="AY980" s="261" t="s">
        <v>137</v>
      </c>
    </row>
    <row r="981" s="2" customFormat="1" ht="16.5" customHeight="1">
      <c r="A981" s="38"/>
      <c r="B981" s="39"/>
      <c r="C981" s="229" t="s">
        <v>1200</v>
      </c>
      <c r="D981" s="229" t="s">
        <v>149</v>
      </c>
      <c r="E981" s="230" t="s">
        <v>1201</v>
      </c>
      <c r="F981" s="231" t="s">
        <v>1202</v>
      </c>
      <c r="G981" s="232" t="s">
        <v>160</v>
      </c>
      <c r="H981" s="233">
        <v>1</v>
      </c>
      <c r="I981" s="234"/>
      <c r="J981" s="235">
        <f>ROUND(I981*H981,2)</f>
        <v>0</v>
      </c>
      <c r="K981" s="236"/>
      <c r="L981" s="237"/>
      <c r="M981" s="238" t="s">
        <v>1</v>
      </c>
      <c r="N981" s="239" t="s">
        <v>39</v>
      </c>
      <c r="O981" s="91"/>
      <c r="P981" s="225">
        <f>O981*H981</f>
        <v>0</v>
      </c>
      <c r="Q981" s="225">
        <v>0</v>
      </c>
      <c r="R981" s="225">
        <f>Q981*H981</f>
        <v>0</v>
      </c>
      <c r="S981" s="225">
        <v>0</v>
      </c>
      <c r="T981" s="226">
        <f>S981*H981</f>
        <v>0</v>
      </c>
      <c r="U981" s="38"/>
      <c r="V981" s="38"/>
      <c r="W981" s="38"/>
      <c r="X981" s="38"/>
      <c r="Y981" s="38"/>
      <c r="Z981" s="38"/>
      <c r="AA981" s="38"/>
      <c r="AB981" s="38"/>
      <c r="AC981" s="38"/>
      <c r="AD981" s="38"/>
      <c r="AE981" s="38"/>
      <c r="AR981" s="227" t="s">
        <v>297</v>
      </c>
      <c r="AT981" s="227" t="s">
        <v>149</v>
      </c>
      <c r="AU981" s="227" t="s">
        <v>146</v>
      </c>
      <c r="AY981" s="17" t="s">
        <v>137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17" t="s">
        <v>146</v>
      </c>
      <c r="BK981" s="228">
        <f>ROUND(I981*H981,2)</f>
        <v>0</v>
      </c>
      <c r="BL981" s="17" t="s">
        <v>474</v>
      </c>
      <c r="BM981" s="227" t="s">
        <v>1203</v>
      </c>
    </row>
    <row r="982" s="2" customFormat="1" ht="33" customHeight="1">
      <c r="A982" s="38"/>
      <c r="B982" s="39"/>
      <c r="C982" s="215" t="s">
        <v>1204</v>
      </c>
      <c r="D982" s="215" t="s">
        <v>141</v>
      </c>
      <c r="E982" s="216" t="s">
        <v>1205</v>
      </c>
      <c r="F982" s="217" t="s">
        <v>1206</v>
      </c>
      <c r="G982" s="218" t="s">
        <v>160</v>
      </c>
      <c r="H982" s="219">
        <v>9</v>
      </c>
      <c r="I982" s="220"/>
      <c r="J982" s="221">
        <f>ROUND(I982*H982,2)</f>
        <v>0</v>
      </c>
      <c r="K982" s="222"/>
      <c r="L982" s="44"/>
      <c r="M982" s="223" t="s">
        <v>1</v>
      </c>
      <c r="N982" s="224" t="s">
        <v>39</v>
      </c>
      <c r="O982" s="91"/>
      <c r="P982" s="225">
        <f>O982*H982</f>
        <v>0</v>
      </c>
      <c r="Q982" s="225">
        <v>0</v>
      </c>
      <c r="R982" s="225">
        <f>Q982*H982</f>
        <v>0</v>
      </c>
      <c r="S982" s="225">
        <v>5.0000000000000002E-05</v>
      </c>
      <c r="T982" s="226">
        <f>S982*H982</f>
        <v>0.00045000000000000004</v>
      </c>
      <c r="U982" s="38"/>
      <c r="V982" s="38"/>
      <c r="W982" s="38"/>
      <c r="X982" s="38"/>
      <c r="Y982" s="38"/>
      <c r="Z982" s="38"/>
      <c r="AA982" s="38"/>
      <c r="AB982" s="38"/>
      <c r="AC982" s="38"/>
      <c r="AD982" s="38"/>
      <c r="AE982" s="38"/>
      <c r="AR982" s="227" t="s">
        <v>474</v>
      </c>
      <c r="AT982" s="227" t="s">
        <v>141</v>
      </c>
      <c r="AU982" s="227" t="s">
        <v>146</v>
      </c>
      <c r="AY982" s="17" t="s">
        <v>137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17" t="s">
        <v>146</v>
      </c>
      <c r="BK982" s="228">
        <f>ROUND(I982*H982,2)</f>
        <v>0</v>
      </c>
      <c r="BL982" s="17" t="s">
        <v>474</v>
      </c>
      <c r="BM982" s="227" t="s">
        <v>1207</v>
      </c>
    </row>
    <row r="983" s="13" customFormat="1">
      <c r="A983" s="13"/>
      <c r="B983" s="240"/>
      <c r="C983" s="241"/>
      <c r="D983" s="242" t="s">
        <v>154</v>
      </c>
      <c r="E983" s="243" t="s">
        <v>1</v>
      </c>
      <c r="F983" s="244" t="s">
        <v>1103</v>
      </c>
      <c r="G983" s="241"/>
      <c r="H983" s="243" t="s">
        <v>1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50" t="s">
        <v>154</v>
      </c>
      <c r="AU983" s="250" t="s">
        <v>146</v>
      </c>
      <c r="AV983" s="13" t="s">
        <v>81</v>
      </c>
      <c r="AW983" s="13" t="s">
        <v>30</v>
      </c>
      <c r="AX983" s="13" t="s">
        <v>73</v>
      </c>
      <c r="AY983" s="250" t="s">
        <v>137</v>
      </c>
    </row>
    <row r="984" s="14" customFormat="1">
      <c r="A984" s="14"/>
      <c r="B984" s="251"/>
      <c r="C984" s="252"/>
      <c r="D984" s="242" t="s">
        <v>154</v>
      </c>
      <c r="E984" s="253" t="s">
        <v>1</v>
      </c>
      <c r="F984" s="254" t="s">
        <v>145</v>
      </c>
      <c r="G984" s="252"/>
      <c r="H984" s="255">
        <v>4</v>
      </c>
      <c r="I984" s="256"/>
      <c r="J984" s="252"/>
      <c r="K984" s="252"/>
      <c r="L984" s="257"/>
      <c r="M984" s="258"/>
      <c r="N984" s="259"/>
      <c r="O984" s="259"/>
      <c r="P984" s="259"/>
      <c r="Q984" s="259"/>
      <c r="R984" s="259"/>
      <c r="S984" s="259"/>
      <c r="T984" s="260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1" t="s">
        <v>154</v>
      </c>
      <c r="AU984" s="261" t="s">
        <v>146</v>
      </c>
      <c r="AV984" s="14" t="s">
        <v>146</v>
      </c>
      <c r="AW984" s="14" t="s">
        <v>30</v>
      </c>
      <c r="AX984" s="14" t="s">
        <v>73</v>
      </c>
      <c r="AY984" s="261" t="s">
        <v>137</v>
      </c>
    </row>
    <row r="985" s="13" customFormat="1">
      <c r="A985" s="13"/>
      <c r="B985" s="240"/>
      <c r="C985" s="241"/>
      <c r="D985" s="242" t="s">
        <v>154</v>
      </c>
      <c r="E985" s="243" t="s">
        <v>1</v>
      </c>
      <c r="F985" s="244" t="s">
        <v>295</v>
      </c>
      <c r="G985" s="241"/>
      <c r="H985" s="243" t="s">
        <v>1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T985" s="250" t="s">
        <v>154</v>
      </c>
      <c r="AU985" s="250" t="s">
        <v>146</v>
      </c>
      <c r="AV985" s="13" t="s">
        <v>81</v>
      </c>
      <c r="AW985" s="13" t="s">
        <v>30</v>
      </c>
      <c r="AX985" s="13" t="s">
        <v>73</v>
      </c>
      <c r="AY985" s="250" t="s">
        <v>137</v>
      </c>
    </row>
    <row r="986" s="14" customFormat="1">
      <c r="A986" s="14"/>
      <c r="B986" s="251"/>
      <c r="C986" s="252"/>
      <c r="D986" s="242" t="s">
        <v>154</v>
      </c>
      <c r="E986" s="253" t="s">
        <v>1</v>
      </c>
      <c r="F986" s="254" t="s">
        <v>73</v>
      </c>
      <c r="G986" s="252"/>
      <c r="H986" s="255">
        <v>0</v>
      </c>
      <c r="I986" s="256"/>
      <c r="J986" s="252"/>
      <c r="K986" s="252"/>
      <c r="L986" s="257"/>
      <c r="M986" s="258"/>
      <c r="N986" s="259"/>
      <c r="O986" s="259"/>
      <c r="P986" s="259"/>
      <c r="Q986" s="259"/>
      <c r="R986" s="259"/>
      <c r="S986" s="259"/>
      <c r="T986" s="260"/>
      <c r="U986" s="14"/>
      <c r="V986" s="14"/>
      <c r="W986" s="14"/>
      <c r="X986" s="14"/>
      <c r="Y986" s="14"/>
      <c r="Z986" s="14"/>
      <c r="AA986" s="14"/>
      <c r="AB986" s="14"/>
      <c r="AC986" s="14"/>
      <c r="AD986" s="14"/>
      <c r="AE986" s="14"/>
      <c r="AT986" s="261" t="s">
        <v>154</v>
      </c>
      <c r="AU986" s="261" t="s">
        <v>146</v>
      </c>
      <c r="AV986" s="14" t="s">
        <v>146</v>
      </c>
      <c r="AW986" s="14" t="s">
        <v>30</v>
      </c>
      <c r="AX986" s="14" t="s">
        <v>73</v>
      </c>
      <c r="AY986" s="261" t="s">
        <v>137</v>
      </c>
    </row>
    <row r="987" s="13" customFormat="1">
      <c r="A987" s="13"/>
      <c r="B987" s="240"/>
      <c r="C987" s="241"/>
      <c r="D987" s="242" t="s">
        <v>154</v>
      </c>
      <c r="E987" s="243" t="s">
        <v>1</v>
      </c>
      <c r="F987" s="244" t="s">
        <v>294</v>
      </c>
      <c r="G987" s="241"/>
      <c r="H987" s="243" t="s">
        <v>1</v>
      </c>
      <c r="I987" s="245"/>
      <c r="J987" s="241"/>
      <c r="K987" s="241"/>
      <c r="L987" s="246"/>
      <c r="M987" s="247"/>
      <c r="N987" s="248"/>
      <c r="O987" s="248"/>
      <c r="P987" s="248"/>
      <c r="Q987" s="248"/>
      <c r="R987" s="248"/>
      <c r="S987" s="248"/>
      <c r="T987" s="249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0" t="s">
        <v>154</v>
      </c>
      <c r="AU987" s="250" t="s">
        <v>146</v>
      </c>
      <c r="AV987" s="13" t="s">
        <v>81</v>
      </c>
      <c r="AW987" s="13" t="s">
        <v>30</v>
      </c>
      <c r="AX987" s="13" t="s">
        <v>73</v>
      </c>
      <c r="AY987" s="250" t="s">
        <v>137</v>
      </c>
    </row>
    <row r="988" s="14" customFormat="1">
      <c r="A988" s="14"/>
      <c r="B988" s="251"/>
      <c r="C988" s="252"/>
      <c r="D988" s="242" t="s">
        <v>154</v>
      </c>
      <c r="E988" s="253" t="s">
        <v>1</v>
      </c>
      <c r="F988" s="254" t="s">
        <v>73</v>
      </c>
      <c r="G988" s="252"/>
      <c r="H988" s="255">
        <v>0</v>
      </c>
      <c r="I988" s="256"/>
      <c r="J988" s="252"/>
      <c r="K988" s="252"/>
      <c r="L988" s="257"/>
      <c r="M988" s="258"/>
      <c r="N988" s="259"/>
      <c r="O988" s="259"/>
      <c r="P988" s="259"/>
      <c r="Q988" s="259"/>
      <c r="R988" s="259"/>
      <c r="S988" s="259"/>
      <c r="T988" s="260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1" t="s">
        <v>154</v>
      </c>
      <c r="AU988" s="261" t="s">
        <v>146</v>
      </c>
      <c r="AV988" s="14" t="s">
        <v>146</v>
      </c>
      <c r="AW988" s="14" t="s">
        <v>30</v>
      </c>
      <c r="AX988" s="14" t="s">
        <v>73</v>
      </c>
      <c r="AY988" s="261" t="s">
        <v>137</v>
      </c>
    </row>
    <row r="989" s="13" customFormat="1">
      <c r="A989" s="13"/>
      <c r="B989" s="240"/>
      <c r="C989" s="241"/>
      <c r="D989" s="242" t="s">
        <v>154</v>
      </c>
      <c r="E989" s="243" t="s">
        <v>1</v>
      </c>
      <c r="F989" s="244" t="s">
        <v>1208</v>
      </c>
      <c r="G989" s="241"/>
      <c r="H989" s="243" t="s">
        <v>1</v>
      </c>
      <c r="I989" s="245"/>
      <c r="J989" s="241"/>
      <c r="K989" s="241"/>
      <c r="L989" s="246"/>
      <c r="M989" s="247"/>
      <c r="N989" s="248"/>
      <c r="O989" s="248"/>
      <c r="P989" s="248"/>
      <c r="Q989" s="248"/>
      <c r="R989" s="248"/>
      <c r="S989" s="248"/>
      <c r="T989" s="249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50" t="s">
        <v>154</v>
      </c>
      <c r="AU989" s="250" t="s">
        <v>146</v>
      </c>
      <c r="AV989" s="13" t="s">
        <v>81</v>
      </c>
      <c r="AW989" s="13" t="s">
        <v>30</v>
      </c>
      <c r="AX989" s="13" t="s">
        <v>73</v>
      </c>
      <c r="AY989" s="250" t="s">
        <v>137</v>
      </c>
    </row>
    <row r="990" s="14" customFormat="1">
      <c r="A990" s="14"/>
      <c r="B990" s="251"/>
      <c r="C990" s="252"/>
      <c r="D990" s="242" t="s">
        <v>154</v>
      </c>
      <c r="E990" s="253" t="s">
        <v>1</v>
      </c>
      <c r="F990" s="254" t="s">
        <v>138</v>
      </c>
      <c r="G990" s="252"/>
      <c r="H990" s="255">
        <v>3</v>
      </c>
      <c r="I990" s="256"/>
      <c r="J990" s="252"/>
      <c r="K990" s="252"/>
      <c r="L990" s="257"/>
      <c r="M990" s="258"/>
      <c r="N990" s="259"/>
      <c r="O990" s="259"/>
      <c r="P990" s="259"/>
      <c r="Q990" s="259"/>
      <c r="R990" s="259"/>
      <c r="S990" s="259"/>
      <c r="T990" s="260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1" t="s">
        <v>154</v>
      </c>
      <c r="AU990" s="261" t="s">
        <v>146</v>
      </c>
      <c r="AV990" s="14" t="s">
        <v>146</v>
      </c>
      <c r="AW990" s="14" t="s">
        <v>30</v>
      </c>
      <c r="AX990" s="14" t="s">
        <v>73</v>
      </c>
      <c r="AY990" s="261" t="s">
        <v>137</v>
      </c>
    </row>
    <row r="991" s="13" customFormat="1">
      <c r="A991" s="13"/>
      <c r="B991" s="240"/>
      <c r="C991" s="241"/>
      <c r="D991" s="242" t="s">
        <v>154</v>
      </c>
      <c r="E991" s="243" t="s">
        <v>1</v>
      </c>
      <c r="F991" s="244" t="s">
        <v>632</v>
      </c>
      <c r="G991" s="241"/>
      <c r="H991" s="243" t="s">
        <v>1</v>
      </c>
      <c r="I991" s="245"/>
      <c r="J991" s="241"/>
      <c r="K991" s="241"/>
      <c r="L991" s="246"/>
      <c r="M991" s="247"/>
      <c r="N991" s="248"/>
      <c r="O991" s="248"/>
      <c r="P991" s="248"/>
      <c r="Q991" s="248"/>
      <c r="R991" s="248"/>
      <c r="S991" s="248"/>
      <c r="T991" s="249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0" t="s">
        <v>154</v>
      </c>
      <c r="AU991" s="250" t="s">
        <v>146</v>
      </c>
      <c r="AV991" s="13" t="s">
        <v>81</v>
      </c>
      <c r="AW991" s="13" t="s">
        <v>30</v>
      </c>
      <c r="AX991" s="13" t="s">
        <v>73</v>
      </c>
      <c r="AY991" s="250" t="s">
        <v>137</v>
      </c>
    </row>
    <row r="992" s="14" customFormat="1">
      <c r="A992" s="14"/>
      <c r="B992" s="251"/>
      <c r="C992" s="252"/>
      <c r="D992" s="242" t="s">
        <v>154</v>
      </c>
      <c r="E992" s="253" t="s">
        <v>1</v>
      </c>
      <c r="F992" s="254" t="s">
        <v>146</v>
      </c>
      <c r="G992" s="252"/>
      <c r="H992" s="255">
        <v>2</v>
      </c>
      <c r="I992" s="256"/>
      <c r="J992" s="252"/>
      <c r="K992" s="252"/>
      <c r="L992" s="257"/>
      <c r="M992" s="258"/>
      <c r="N992" s="259"/>
      <c r="O992" s="259"/>
      <c r="P992" s="259"/>
      <c r="Q992" s="259"/>
      <c r="R992" s="259"/>
      <c r="S992" s="259"/>
      <c r="T992" s="260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61" t="s">
        <v>154</v>
      </c>
      <c r="AU992" s="261" t="s">
        <v>146</v>
      </c>
      <c r="AV992" s="14" t="s">
        <v>146</v>
      </c>
      <c r="AW992" s="14" t="s">
        <v>30</v>
      </c>
      <c r="AX992" s="14" t="s">
        <v>73</v>
      </c>
      <c r="AY992" s="261" t="s">
        <v>137</v>
      </c>
    </row>
    <row r="993" s="13" customFormat="1">
      <c r="A993" s="13"/>
      <c r="B993" s="240"/>
      <c r="C993" s="241"/>
      <c r="D993" s="242" t="s">
        <v>154</v>
      </c>
      <c r="E993" s="243" t="s">
        <v>1</v>
      </c>
      <c r="F993" s="244" t="s">
        <v>296</v>
      </c>
      <c r="G993" s="241"/>
      <c r="H993" s="243" t="s">
        <v>1</v>
      </c>
      <c r="I993" s="245"/>
      <c r="J993" s="241"/>
      <c r="K993" s="241"/>
      <c r="L993" s="246"/>
      <c r="M993" s="247"/>
      <c r="N993" s="248"/>
      <c r="O993" s="248"/>
      <c r="P993" s="248"/>
      <c r="Q993" s="248"/>
      <c r="R993" s="248"/>
      <c r="S993" s="248"/>
      <c r="T993" s="249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50" t="s">
        <v>154</v>
      </c>
      <c r="AU993" s="250" t="s">
        <v>146</v>
      </c>
      <c r="AV993" s="13" t="s">
        <v>81</v>
      </c>
      <c r="AW993" s="13" t="s">
        <v>30</v>
      </c>
      <c r="AX993" s="13" t="s">
        <v>73</v>
      </c>
      <c r="AY993" s="250" t="s">
        <v>137</v>
      </c>
    </row>
    <row r="994" s="14" customFormat="1">
      <c r="A994" s="14"/>
      <c r="B994" s="251"/>
      <c r="C994" s="252"/>
      <c r="D994" s="242" t="s">
        <v>154</v>
      </c>
      <c r="E994" s="253" t="s">
        <v>1</v>
      </c>
      <c r="F994" s="254" t="s">
        <v>73</v>
      </c>
      <c r="G994" s="252"/>
      <c r="H994" s="255">
        <v>0</v>
      </c>
      <c r="I994" s="256"/>
      <c r="J994" s="252"/>
      <c r="K994" s="252"/>
      <c r="L994" s="257"/>
      <c r="M994" s="258"/>
      <c r="N994" s="259"/>
      <c r="O994" s="259"/>
      <c r="P994" s="259"/>
      <c r="Q994" s="259"/>
      <c r="R994" s="259"/>
      <c r="S994" s="259"/>
      <c r="T994" s="260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61" t="s">
        <v>154</v>
      </c>
      <c r="AU994" s="261" t="s">
        <v>146</v>
      </c>
      <c r="AV994" s="14" t="s">
        <v>146</v>
      </c>
      <c r="AW994" s="14" t="s">
        <v>30</v>
      </c>
      <c r="AX994" s="14" t="s">
        <v>73</v>
      </c>
      <c r="AY994" s="261" t="s">
        <v>137</v>
      </c>
    </row>
    <row r="995" s="15" customFormat="1">
      <c r="A995" s="15"/>
      <c r="B995" s="262"/>
      <c r="C995" s="263"/>
      <c r="D995" s="242" t="s">
        <v>154</v>
      </c>
      <c r="E995" s="264" t="s">
        <v>1</v>
      </c>
      <c r="F995" s="265" t="s">
        <v>157</v>
      </c>
      <c r="G995" s="263"/>
      <c r="H995" s="266">
        <v>9</v>
      </c>
      <c r="I995" s="267"/>
      <c r="J995" s="263"/>
      <c r="K995" s="263"/>
      <c r="L995" s="268"/>
      <c r="M995" s="269"/>
      <c r="N995" s="270"/>
      <c r="O995" s="270"/>
      <c r="P995" s="270"/>
      <c r="Q995" s="270"/>
      <c r="R995" s="270"/>
      <c r="S995" s="270"/>
      <c r="T995" s="271"/>
      <c r="U995" s="15"/>
      <c r="V995" s="15"/>
      <c r="W995" s="15"/>
      <c r="X995" s="15"/>
      <c r="Y995" s="15"/>
      <c r="Z995" s="15"/>
      <c r="AA995" s="15"/>
      <c r="AB995" s="15"/>
      <c r="AC995" s="15"/>
      <c r="AD995" s="15"/>
      <c r="AE995" s="15"/>
      <c r="AT995" s="272" t="s">
        <v>154</v>
      </c>
      <c r="AU995" s="272" t="s">
        <v>146</v>
      </c>
      <c r="AV995" s="15" t="s">
        <v>145</v>
      </c>
      <c r="AW995" s="15" t="s">
        <v>30</v>
      </c>
      <c r="AX995" s="15" t="s">
        <v>81</v>
      </c>
      <c r="AY995" s="272" t="s">
        <v>137</v>
      </c>
    </row>
    <row r="996" s="2" customFormat="1" ht="24.15" customHeight="1">
      <c r="A996" s="38"/>
      <c r="B996" s="39"/>
      <c r="C996" s="215" t="s">
        <v>1209</v>
      </c>
      <c r="D996" s="215" t="s">
        <v>141</v>
      </c>
      <c r="E996" s="216" t="s">
        <v>1210</v>
      </c>
      <c r="F996" s="217" t="s">
        <v>1211</v>
      </c>
      <c r="G996" s="218" t="s">
        <v>160</v>
      </c>
      <c r="H996" s="219">
        <v>1</v>
      </c>
      <c r="I996" s="220"/>
      <c r="J996" s="221">
        <f>ROUND(I996*H996,2)</f>
        <v>0</v>
      </c>
      <c r="K996" s="222"/>
      <c r="L996" s="44"/>
      <c r="M996" s="223" t="s">
        <v>1</v>
      </c>
      <c r="N996" s="224" t="s">
        <v>39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474</v>
      </c>
      <c r="AT996" s="227" t="s">
        <v>141</v>
      </c>
      <c r="AU996" s="227" t="s">
        <v>146</v>
      </c>
      <c r="AY996" s="17" t="s">
        <v>137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146</v>
      </c>
      <c r="BK996" s="228">
        <f>ROUND(I996*H996,2)</f>
        <v>0</v>
      </c>
      <c r="BL996" s="17" t="s">
        <v>474</v>
      </c>
      <c r="BM996" s="227" t="s">
        <v>1212</v>
      </c>
    </row>
    <row r="997" s="13" customFormat="1">
      <c r="A997" s="13"/>
      <c r="B997" s="240"/>
      <c r="C997" s="241"/>
      <c r="D997" s="242" t="s">
        <v>154</v>
      </c>
      <c r="E997" s="243" t="s">
        <v>1</v>
      </c>
      <c r="F997" s="244" t="s">
        <v>1213</v>
      </c>
      <c r="G997" s="241"/>
      <c r="H997" s="243" t="s">
        <v>1</v>
      </c>
      <c r="I997" s="245"/>
      <c r="J997" s="241"/>
      <c r="K997" s="241"/>
      <c r="L997" s="246"/>
      <c r="M997" s="247"/>
      <c r="N997" s="248"/>
      <c r="O997" s="248"/>
      <c r="P997" s="248"/>
      <c r="Q997" s="248"/>
      <c r="R997" s="248"/>
      <c r="S997" s="248"/>
      <c r="T997" s="249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0" t="s">
        <v>154</v>
      </c>
      <c r="AU997" s="250" t="s">
        <v>146</v>
      </c>
      <c r="AV997" s="13" t="s">
        <v>81</v>
      </c>
      <c r="AW997" s="13" t="s">
        <v>30</v>
      </c>
      <c r="AX997" s="13" t="s">
        <v>73</v>
      </c>
      <c r="AY997" s="250" t="s">
        <v>137</v>
      </c>
    </row>
    <row r="998" s="14" customFormat="1">
      <c r="A998" s="14"/>
      <c r="B998" s="251"/>
      <c r="C998" s="252"/>
      <c r="D998" s="242" t="s">
        <v>154</v>
      </c>
      <c r="E998" s="253" t="s">
        <v>1</v>
      </c>
      <c r="F998" s="254" t="s">
        <v>81</v>
      </c>
      <c r="G998" s="252"/>
      <c r="H998" s="255">
        <v>1</v>
      </c>
      <c r="I998" s="256"/>
      <c r="J998" s="252"/>
      <c r="K998" s="252"/>
      <c r="L998" s="257"/>
      <c r="M998" s="258"/>
      <c r="N998" s="259"/>
      <c r="O998" s="259"/>
      <c r="P998" s="259"/>
      <c r="Q998" s="259"/>
      <c r="R998" s="259"/>
      <c r="S998" s="259"/>
      <c r="T998" s="260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61" t="s">
        <v>154</v>
      </c>
      <c r="AU998" s="261" t="s">
        <v>146</v>
      </c>
      <c r="AV998" s="14" t="s">
        <v>146</v>
      </c>
      <c r="AW998" s="14" t="s">
        <v>30</v>
      </c>
      <c r="AX998" s="14" t="s">
        <v>81</v>
      </c>
      <c r="AY998" s="261" t="s">
        <v>137</v>
      </c>
    </row>
    <row r="999" s="2" customFormat="1" ht="16.5" customHeight="1">
      <c r="A999" s="38"/>
      <c r="B999" s="39"/>
      <c r="C999" s="229" t="s">
        <v>1214</v>
      </c>
      <c r="D999" s="229" t="s">
        <v>149</v>
      </c>
      <c r="E999" s="230" t="s">
        <v>1215</v>
      </c>
      <c r="F999" s="231" t="s">
        <v>1216</v>
      </c>
      <c r="G999" s="232" t="s">
        <v>160</v>
      </c>
      <c r="H999" s="233">
        <v>1</v>
      </c>
      <c r="I999" s="234"/>
      <c r="J999" s="235">
        <f>ROUND(I999*H999,2)</f>
        <v>0</v>
      </c>
      <c r="K999" s="236"/>
      <c r="L999" s="237"/>
      <c r="M999" s="238" t="s">
        <v>1</v>
      </c>
      <c r="N999" s="239" t="s">
        <v>39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</v>
      </c>
      <c r="T999" s="226">
        <f>S999*H999</f>
        <v>0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297</v>
      </c>
      <c r="AT999" s="227" t="s">
        <v>149</v>
      </c>
      <c r="AU999" s="227" t="s">
        <v>146</v>
      </c>
      <c r="AY999" s="17" t="s">
        <v>137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146</v>
      </c>
      <c r="BK999" s="228">
        <f>ROUND(I999*H999,2)</f>
        <v>0</v>
      </c>
      <c r="BL999" s="17" t="s">
        <v>474</v>
      </c>
      <c r="BM999" s="227" t="s">
        <v>1217</v>
      </c>
    </row>
    <row r="1000" s="13" customFormat="1">
      <c r="A1000" s="13"/>
      <c r="B1000" s="240"/>
      <c r="C1000" s="241"/>
      <c r="D1000" s="242" t="s">
        <v>154</v>
      </c>
      <c r="E1000" s="243" t="s">
        <v>1</v>
      </c>
      <c r="F1000" s="244" t="s">
        <v>1213</v>
      </c>
      <c r="G1000" s="241"/>
      <c r="H1000" s="243" t="s">
        <v>1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50" t="s">
        <v>154</v>
      </c>
      <c r="AU1000" s="250" t="s">
        <v>146</v>
      </c>
      <c r="AV1000" s="13" t="s">
        <v>81</v>
      </c>
      <c r="AW1000" s="13" t="s">
        <v>30</v>
      </c>
      <c r="AX1000" s="13" t="s">
        <v>73</v>
      </c>
      <c r="AY1000" s="250" t="s">
        <v>137</v>
      </c>
    </row>
    <row r="1001" s="14" customFormat="1">
      <c r="A1001" s="14"/>
      <c r="B1001" s="251"/>
      <c r="C1001" s="252"/>
      <c r="D1001" s="242" t="s">
        <v>154</v>
      </c>
      <c r="E1001" s="253" t="s">
        <v>1</v>
      </c>
      <c r="F1001" s="254" t="s">
        <v>81</v>
      </c>
      <c r="G1001" s="252"/>
      <c r="H1001" s="255">
        <v>1</v>
      </c>
      <c r="I1001" s="256"/>
      <c r="J1001" s="252"/>
      <c r="K1001" s="252"/>
      <c r="L1001" s="257"/>
      <c r="M1001" s="258"/>
      <c r="N1001" s="259"/>
      <c r="O1001" s="259"/>
      <c r="P1001" s="259"/>
      <c r="Q1001" s="259"/>
      <c r="R1001" s="259"/>
      <c r="S1001" s="259"/>
      <c r="T1001" s="260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1" t="s">
        <v>154</v>
      </c>
      <c r="AU1001" s="261" t="s">
        <v>146</v>
      </c>
      <c r="AV1001" s="14" t="s">
        <v>146</v>
      </c>
      <c r="AW1001" s="14" t="s">
        <v>30</v>
      </c>
      <c r="AX1001" s="14" t="s">
        <v>81</v>
      </c>
      <c r="AY1001" s="261" t="s">
        <v>137</v>
      </c>
    </row>
    <row r="1002" s="2" customFormat="1" ht="24.15" customHeight="1">
      <c r="A1002" s="38"/>
      <c r="B1002" s="39"/>
      <c r="C1002" s="215" t="s">
        <v>1218</v>
      </c>
      <c r="D1002" s="215" t="s">
        <v>141</v>
      </c>
      <c r="E1002" s="216" t="s">
        <v>1219</v>
      </c>
      <c r="F1002" s="217" t="s">
        <v>1220</v>
      </c>
      <c r="G1002" s="218" t="s">
        <v>160</v>
      </c>
      <c r="H1002" s="219">
        <v>4</v>
      </c>
      <c r="I1002" s="220"/>
      <c r="J1002" s="221">
        <f>ROUND(I1002*H1002,2)</f>
        <v>0</v>
      </c>
      <c r="K1002" s="222"/>
      <c r="L1002" s="44"/>
      <c r="M1002" s="223" t="s">
        <v>1</v>
      </c>
      <c r="N1002" s="224" t="s">
        <v>39</v>
      </c>
      <c r="O1002" s="91"/>
      <c r="P1002" s="225">
        <f>O1002*H1002</f>
        <v>0</v>
      </c>
      <c r="Q1002" s="225">
        <v>0</v>
      </c>
      <c r="R1002" s="225">
        <f>Q1002*H1002</f>
        <v>0</v>
      </c>
      <c r="S1002" s="225">
        <v>0</v>
      </c>
      <c r="T1002" s="226">
        <f>S1002*H1002</f>
        <v>0</v>
      </c>
      <c r="U1002" s="38"/>
      <c r="V1002" s="38"/>
      <c r="W1002" s="38"/>
      <c r="X1002" s="38"/>
      <c r="Y1002" s="38"/>
      <c r="Z1002" s="38"/>
      <c r="AA1002" s="38"/>
      <c r="AB1002" s="38"/>
      <c r="AC1002" s="38"/>
      <c r="AD1002" s="38"/>
      <c r="AE1002" s="38"/>
      <c r="AR1002" s="227" t="s">
        <v>474</v>
      </c>
      <c r="AT1002" s="227" t="s">
        <v>141</v>
      </c>
      <c r="AU1002" s="227" t="s">
        <v>146</v>
      </c>
      <c r="AY1002" s="17" t="s">
        <v>137</v>
      </c>
      <c r="BE1002" s="228">
        <f>IF(N1002="základní",J1002,0)</f>
        <v>0</v>
      </c>
      <c r="BF1002" s="228">
        <f>IF(N1002="snížená",J1002,0)</f>
        <v>0</v>
      </c>
      <c r="BG1002" s="228">
        <f>IF(N1002="zákl. přenesená",J1002,0)</f>
        <v>0</v>
      </c>
      <c r="BH1002" s="228">
        <f>IF(N1002="sníž. přenesená",J1002,0)</f>
        <v>0</v>
      </c>
      <c r="BI1002" s="228">
        <f>IF(N1002="nulová",J1002,0)</f>
        <v>0</v>
      </c>
      <c r="BJ1002" s="17" t="s">
        <v>146</v>
      </c>
      <c r="BK1002" s="228">
        <f>ROUND(I1002*H1002,2)</f>
        <v>0</v>
      </c>
      <c r="BL1002" s="17" t="s">
        <v>474</v>
      </c>
      <c r="BM1002" s="227" t="s">
        <v>1221</v>
      </c>
    </row>
    <row r="1003" s="14" customFormat="1">
      <c r="A1003" s="14"/>
      <c r="B1003" s="251"/>
      <c r="C1003" s="252"/>
      <c r="D1003" s="242" t="s">
        <v>154</v>
      </c>
      <c r="E1003" s="253" t="s">
        <v>1</v>
      </c>
      <c r="F1003" s="254" t="s">
        <v>145</v>
      </c>
      <c r="G1003" s="252"/>
      <c r="H1003" s="255">
        <v>4</v>
      </c>
      <c r="I1003" s="256"/>
      <c r="J1003" s="252"/>
      <c r="K1003" s="252"/>
      <c r="L1003" s="257"/>
      <c r="M1003" s="258"/>
      <c r="N1003" s="259"/>
      <c r="O1003" s="259"/>
      <c r="P1003" s="259"/>
      <c r="Q1003" s="259"/>
      <c r="R1003" s="259"/>
      <c r="S1003" s="259"/>
      <c r="T1003" s="260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61" t="s">
        <v>154</v>
      </c>
      <c r="AU1003" s="261" t="s">
        <v>146</v>
      </c>
      <c r="AV1003" s="14" t="s">
        <v>146</v>
      </c>
      <c r="AW1003" s="14" t="s">
        <v>30</v>
      </c>
      <c r="AX1003" s="14" t="s">
        <v>81</v>
      </c>
      <c r="AY1003" s="261" t="s">
        <v>137</v>
      </c>
    </row>
    <row r="1004" s="2" customFormat="1" ht="24.15" customHeight="1">
      <c r="A1004" s="38"/>
      <c r="B1004" s="39"/>
      <c r="C1004" s="229" t="s">
        <v>1222</v>
      </c>
      <c r="D1004" s="229" t="s">
        <v>149</v>
      </c>
      <c r="E1004" s="230" t="s">
        <v>1223</v>
      </c>
      <c r="F1004" s="231" t="s">
        <v>1224</v>
      </c>
      <c r="G1004" s="232" t="s">
        <v>160</v>
      </c>
      <c r="H1004" s="233">
        <v>4</v>
      </c>
      <c r="I1004" s="234"/>
      <c r="J1004" s="235">
        <f>ROUND(I1004*H1004,2)</f>
        <v>0</v>
      </c>
      <c r="K1004" s="236"/>
      <c r="L1004" s="237"/>
      <c r="M1004" s="238" t="s">
        <v>1</v>
      </c>
      <c r="N1004" s="239" t="s">
        <v>39</v>
      </c>
      <c r="O1004" s="91"/>
      <c r="P1004" s="225">
        <f>O1004*H1004</f>
        <v>0</v>
      </c>
      <c r="Q1004" s="225">
        <v>6.9999999999999994E-05</v>
      </c>
      <c r="R1004" s="225">
        <f>Q1004*H1004</f>
        <v>0.00027999999999999998</v>
      </c>
      <c r="S1004" s="225">
        <v>0</v>
      </c>
      <c r="T1004" s="226">
        <f>S1004*H1004</f>
        <v>0</v>
      </c>
      <c r="U1004" s="38"/>
      <c r="V1004" s="38"/>
      <c r="W1004" s="38"/>
      <c r="X1004" s="38"/>
      <c r="Y1004" s="38"/>
      <c r="Z1004" s="38"/>
      <c r="AA1004" s="38"/>
      <c r="AB1004" s="38"/>
      <c r="AC1004" s="38"/>
      <c r="AD1004" s="38"/>
      <c r="AE1004" s="38"/>
      <c r="AR1004" s="227" t="s">
        <v>297</v>
      </c>
      <c r="AT1004" s="227" t="s">
        <v>149</v>
      </c>
      <c r="AU1004" s="227" t="s">
        <v>146</v>
      </c>
      <c r="AY1004" s="17" t="s">
        <v>137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17" t="s">
        <v>146</v>
      </c>
      <c r="BK1004" s="228">
        <f>ROUND(I1004*H1004,2)</f>
        <v>0</v>
      </c>
      <c r="BL1004" s="17" t="s">
        <v>474</v>
      </c>
      <c r="BM1004" s="227" t="s">
        <v>1225</v>
      </c>
    </row>
    <row r="1005" s="13" customFormat="1">
      <c r="A1005" s="13"/>
      <c r="B1005" s="240"/>
      <c r="C1005" s="241"/>
      <c r="D1005" s="242" t="s">
        <v>154</v>
      </c>
      <c r="E1005" s="243" t="s">
        <v>1</v>
      </c>
      <c r="F1005" s="244" t="s">
        <v>1226</v>
      </c>
      <c r="G1005" s="241"/>
      <c r="H1005" s="243" t="s">
        <v>1</v>
      </c>
      <c r="I1005" s="245"/>
      <c r="J1005" s="241"/>
      <c r="K1005" s="241"/>
      <c r="L1005" s="246"/>
      <c r="M1005" s="247"/>
      <c r="N1005" s="248"/>
      <c r="O1005" s="248"/>
      <c r="P1005" s="248"/>
      <c r="Q1005" s="248"/>
      <c r="R1005" s="248"/>
      <c r="S1005" s="248"/>
      <c r="T1005" s="249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0" t="s">
        <v>154</v>
      </c>
      <c r="AU1005" s="250" t="s">
        <v>146</v>
      </c>
      <c r="AV1005" s="13" t="s">
        <v>81</v>
      </c>
      <c r="AW1005" s="13" t="s">
        <v>30</v>
      </c>
      <c r="AX1005" s="13" t="s">
        <v>73</v>
      </c>
      <c r="AY1005" s="250" t="s">
        <v>137</v>
      </c>
    </row>
    <row r="1006" s="14" customFormat="1">
      <c r="A1006" s="14"/>
      <c r="B1006" s="251"/>
      <c r="C1006" s="252"/>
      <c r="D1006" s="242" t="s">
        <v>154</v>
      </c>
      <c r="E1006" s="253" t="s">
        <v>1</v>
      </c>
      <c r="F1006" s="254" t="s">
        <v>81</v>
      </c>
      <c r="G1006" s="252"/>
      <c r="H1006" s="255">
        <v>1</v>
      </c>
      <c r="I1006" s="256"/>
      <c r="J1006" s="252"/>
      <c r="K1006" s="252"/>
      <c r="L1006" s="257"/>
      <c r="M1006" s="258"/>
      <c r="N1006" s="259"/>
      <c r="O1006" s="259"/>
      <c r="P1006" s="259"/>
      <c r="Q1006" s="259"/>
      <c r="R1006" s="259"/>
      <c r="S1006" s="259"/>
      <c r="T1006" s="260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61" t="s">
        <v>154</v>
      </c>
      <c r="AU1006" s="261" t="s">
        <v>146</v>
      </c>
      <c r="AV1006" s="14" t="s">
        <v>146</v>
      </c>
      <c r="AW1006" s="14" t="s">
        <v>30</v>
      </c>
      <c r="AX1006" s="14" t="s">
        <v>73</v>
      </c>
      <c r="AY1006" s="261" t="s">
        <v>137</v>
      </c>
    </row>
    <row r="1007" s="13" customFormat="1">
      <c r="A1007" s="13"/>
      <c r="B1007" s="240"/>
      <c r="C1007" s="241"/>
      <c r="D1007" s="242" t="s">
        <v>154</v>
      </c>
      <c r="E1007" s="243" t="s">
        <v>1</v>
      </c>
      <c r="F1007" s="244" t="s">
        <v>1227</v>
      </c>
      <c r="G1007" s="241"/>
      <c r="H1007" s="243" t="s">
        <v>1</v>
      </c>
      <c r="I1007" s="245"/>
      <c r="J1007" s="241"/>
      <c r="K1007" s="241"/>
      <c r="L1007" s="246"/>
      <c r="M1007" s="247"/>
      <c r="N1007" s="248"/>
      <c r="O1007" s="248"/>
      <c r="P1007" s="248"/>
      <c r="Q1007" s="248"/>
      <c r="R1007" s="248"/>
      <c r="S1007" s="248"/>
      <c r="T1007" s="249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50" t="s">
        <v>154</v>
      </c>
      <c r="AU1007" s="250" t="s">
        <v>146</v>
      </c>
      <c r="AV1007" s="13" t="s">
        <v>81</v>
      </c>
      <c r="AW1007" s="13" t="s">
        <v>30</v>
      </c>
      <c r="AX1007" s="13" t="s">
        <v>73</v>
      </c>
      <c r="AY1007" s="250" t="s">
        <v>137</v>
      </c>
    </row>
    <row r="1008" s="14" customFormat="1">
      <c r="A1008" s="14"/>
      <c r="B1008" s="251"/>
      <c r="C1008" s="252"/>
      <c r="D1008" s="242" t="s">
        <v>154</v>
      </c>
      <c r="E1008" s="253" t="s">
        <v>1</v>
      </c>
      <c r="F1008" s="254" t="s">
        <v>81</v>
      </c>
      <c r="G1008" s="252"/>
      <c r="H1008" s="255">
        <v>1</v>
      </c>
      <c r="I1008" s="256"/>
      <c r="J1008" s="252"/>
      <c r="K1008" s="252"/>
      <c r="L1008" s="257"/>
      <c r="M1008" s="258"/>
      <c r="N1008" s="259"/>
      <c r="O1008" s="259"/>
      <c r="P1008" s="259"/>
      <c r="Q1008" s="259"/>
      <c r="R1008" s="259"/>
      <c r="S1008" s="259"/>
      <c r="T1008" s="260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61" t="s">
        <v>154</v>
      </c>
      <c r="AU1008" s="261" t="s">
        <v>146</v>
      </c>
      <c r="AV1008" s="14" t="s">
        <v>146</v>
      </c>
      <c r="AW1008" s="14" t="s">
        <v>30</v>
      </c>
      <c r="AX1008" s="14" t="s">
        <v>73</v>
      </c>
      <c r="AY1008" s="261" t="s">
        <v>137</v>
      </c>
    </row>
    <row r="1009" s="13" customFormat="1">
      <c r="A1009" s="13"/>
      <c r="B1009" s="240"/>
      <c r="C1009" s="241"/>
      <c r="D1009" s="242" t="s">
        <v>154</v>
      </c>
      <c r="E1009" s="243" t="s">
        <v>1</v>
      </c>
      <c r="F1009" s="244" t="s">
        <v>1228</v>
      </c>
      <c r="G1009" s="241"/>
      <c r="H1009" s="243" t="s">
        <v>1</v>
      </c>
      <c r="I1009" s="245"/>
      <c r="J1009" s="241"/>
      <c r="K1009" s="241"/>
      <c r="L1009" s="246"/>
      <c r="M1009" s="247"/>
      <c r="N1009" s="248"/>
      <c r="O1009" s="248"/>
      <c r="P1009" s="248"/>
      <c r="Q1009" s="248"/>
      <c r="R1009" s="248"/>
      <c r="S1009" s="248"/>
      <c r="T1009" s="249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50" t="s">
        <v>154</v>
      </c>
      <c r="AU1009" s="250" t="s">
        <v>146</v>
      </c>
      <c r="AV1009" s="13" t="s">
        <v>81</v>
      </c>
      <c r="AW1009" s="13" t="s">
        <v>30</v>
      </c>
      <c r="AX1009" s="13" t="s">
        <v>73</v>
      </c>
      <c r="AY1009" s="250" t="s">
        <v>137</v>
      </c>
    </row>
    <row r="1010" s="14" customFormat="1">
      <c r="A1010" s="14"/>
      <c r="B1010" s="251"/>
      <c r="C1010" s="252"/>
      <c r="D1010" s="242" t="s">
        <v>154</v>
      </c>
      <c r="E1010" s="253" t="s">
        <v>1</v>
      </c>
      <c r="F1010" s="254" t="s">
        <v>81</v>
      </c>
      <c r="G1010" s="252"/>
      <c r="H1010" s="255">
        <v>1</v>
      </c>
      <c r="I1010" s="256"/>
      <c r="J1010" s="252"/>
      <c r="K1010" s="252"/>
      <c r="L1010" s="257"/>
      <c r="M1010" s="258"/>
      <c r="N1010" s="259"/>
      <c r="O1010" s="259"/>
      <c r="P1010" s="259"/>
      <c r="Q1010" s="259"/>
      <c r="R1010" s="259"/>
      <c r="S1010" s="259"/>
      <c r="T1010" s="260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61" t="s">
        <v>154</v>
      </c>
      <c r="AU1010" s="261" t="s">
        <v>146</v>
      </c>
      <c r="AV1010" s="14" t="s">
        <v>146</v>
      </c>
      <c r="AW1010" s="14" t="s">
        <v>30</v>
      </c>
      <c r="AX1010" s="14" t="s">
        <v>73</v>
      </c>
      <c r="AY1010" s="261" t="s">
        <v>137</v>
      </c>
    </row>
    <row r="1011" s="13" customFormat="1">
      <c r="A1011" s="13"/>
      <c r="B1011" s="240"/>
      <c r="C1011" s="241"/>
      <c r="D1011" s="242" t="s">
        <v>154</v>
      </c>
      <c r="E1011" s="243" t="s">
        <v>1</v>
      </c>
      <c r="F1011" s="244" t="s">
        <v>1229</v>
      </c>
      <c r="G1011" s="241"/>
      <c r="H1011" s="243" t="s">
        <v>1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50" t="s">
        <v>154</v>
      </c>
      <c r="AU1011" s="250" t="s">
        <v>146</v>
      </c>
      <c r="AV1011" s="13" t="s">
        <v>81</v>
      </c>
      <c r="AW1011" s="13" t="s">
        <v>30</v>
      </c>
      <c r="AX1011" s="13" t="s">
        <v>73</v>
      </c>
      <c r="AY1011" s="250" t="s">
        <v>137</v>
      </c>
    </row>
    <row r="1012" s="14" customFormat="1">
      <c r="A1012" s="14"/>
      <c r="B1012" s="251"/>
      <c r="C1012" s="252"/>
      <c r="D1012" s="242" t="s">
        <v>154</v>
      </c>
      <c r="E1012" s="253" t="s">
        <v>1</v>
      </c>
      <c r="F1012" s="254" t="s">
        <v>81</v>
      </c>
      <c r="G1012" s="252"/>
      <c r="H1012" s="255">
        <v>1</v>
      </c>
      <c r="I1012" s="256"/>
      <c r="J1012" s="252"/>
      <c r="K1012" s="252"/>
      <c r="L1012" s="257"/>
      <c r="M1012" s="258"/>
      <c r="N1012" s="259"/>
      <c r="O1012" s="259"/>
      <c r="P1012" s="259"/>
      <c r="Q1012" s="259"/>
      <c r="R1012" s="259"/>
      <c r="S1012" s="259"/>
      <c r="T1012" s="260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61" t="s">
        <v>154</v>
      </c>
      <c r="AU1012" s="261" t="s">
        <v>146</v>
      </c>
      <c r="AV1012" s="14" t="s">
        <v>146</v>
      </c>
      <c r="AW1012" s="14" t="s">
        <v>30</v>
      </c>
      <c r="AX1012" s="14" t="s">
        <v>73</v>
      </c>
      <c r="AY1012" s="261" t="s">
        <v>137</v>
      </c>
    </row>
    <row r="1013" s="15" customFormat="1">
      <c r="A1013" s="15"/>
      <c r="B1013" s="262"/>
      <c r="C1013" s="263"/>
      <c r="D1013" s="242" t="s">
        <v>154</v>
      </c>
      <c r="E1013" s="264" t="s">
        <v>1</v>
      </c>
      <c r="F1013" s="265" t="s">
        <v>157</v>
      </c>
      <c r="G1013" s="263"/>
      <c r="H1013" s="266">
        <v>4</v>
      </c>
      <c r="I1013" s="267"/>
      <c r="J1013" s="263"/>
      <c r="K1013" s="263"/>
      <c r="L1013" s="268"/>
      <c r="M1013" s="269"/>
      <c r="N1013" s="270"/>
      <c r="O1013" s="270"/>
      <c r="P1013" s="270"/>
      <c r="Q1013" s="270"/>
      <c r="R1013" s="270"/>
      <c r="S1013" s="270"/>
      <c r="T1013" s="271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72" t="s">
        <v>154</v>
      </c>
      <c r="AU1013" s="272" t="s">
        <v>146</v>
      </c>
      <c r="AV1013" s="15" t="s">
        <v>145</v>
      </c>
      <c r="AW1013" s="15" t="s">
        <v>30</v>
      </c>
      <c r="AX1013" s="15" t="s">
        <v>81</v>
      </c>
      <c r="AY1013" s="272" t="s">
        <v>137</v>
      </c>
    </row>
    <row r="1014" s="2" customFormat="1" ht="24.15" customHeight="1">
      <c r="A1014" s="38"/>
      <c r="B1014" s="39"/>
      <c r="C1014" s="229" t="s">
        <v>1230</v>
      </c>
      <c r="D1014" s="229" t="s">
        <v>149</v>
      </c>
      <c r="E1014" s="230" t="s">
        <v>1231</v>
      </c>
      <c r="F1014" s="231" t="s">
        <v>1232</v>
      </c>
      <c r="G1014" s="232" t="s">
        <v>160</v>
      </c>
      <c r="H1014" s="233">
        <v>4</v>
      </c>
      <c r="I1014" s="234"/>
      <c r="J1014" s="235">
        <f>ROUND(I1014*H1014,2)</f>
        <v>0</v>
      </c>
      <c r="K1014" s="236"/>
      <c r="L1014" s="237"/>
      <c r="M1014" s="238" t="s">
        <v>1</v>
      </c>
      <c r="N1014" s="239" t="s">
        <v>39</v>
      </c>
      <c r="O1014" s="91"/>
      <c r="P1014" s="225">
        <f>O1014*H1014</f>
        <v>0</v>
      </c>
      <c r="Q1014" s="225">
        <v>6.0000000000000002E-05</v>
      </c>
      <c r="R1014" s="225">
        <f>Q1014*H1014</f>
        <v>0.00024000000000000001</v>
      </c>
      <c r="S1014" s="225">
        <v>0</v>
      </c>
      <c r="T1014" s="226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297</v>
      </c>
      <c r="AT1014" s="227" t="s">
        <v>149</v>
      </c>
      <c r="AU1014" s="227" t="s">
        <v>146</v>
      </c>
      <c r="AY1014" s="17" t="s">
        <v>137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146</v>
      </c>
      <c r="BK1014" s="228">
        <f>ROUND(I1014*H1014,2)</f>
        <v>0</v>
      </c>
      <c r="BL1014" s="17" t="s">
        <v>474</v>
      </c>
      <c r="BM1014" s="227" t="s">
        <v>1233</v>
      </c>
    </row>
    <row r="1015" s="13" customFormat="1">
      <c r="A1015" s="13"/>
      <c r="B1015" s="240"/>
      <c r="C1015" s="241"/>
      <c r="D1015" s="242" t="s">
        <v>154</v>
      </c>
      <c r="E1015" s="243" t="s">
        <v>1</v>
      </c>
      <c r="F1015" s="244" t="s">
        <v>1226</v>
      </c>
      <c r="G1015" s="241"/>
      <c r="H1015" s="243" t="s">
        <v>1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0" t="s">
        <v>154</v>
      </c>
      <c r="AU1015" s="250" t="s">
        <v>146</v>
      </c>
      <c r="AV1015" s="13" t="s">
        <v>81</v>
      </c>
      <c r="AW1015" s="13" t="s">
        <v>30</v>
      </c>
      <c r="AX1015" s="13" t="s">
        <v>73</v>
      </c>
      <c r="AY1015" s="250" t="s">
        <v>137</v>
      </c>
    </row>
    <row r="1016" s="14" customFormat="1">
      <c r="A1016" s="14"/>
      <c r="B1016" s="251"/>
      <c r="C1016" s="252"/>
      <c r="D1016" s="242" t="s">
        <v>154</v>
      </c>
      <c r="E1016" s="253" t="s">
        <v>1</v>
      </c>
      <c r="F1016" s="254" t="s">
        <v>81</v>
      </c>
      <c r="G1016" s="252"/>
      <c r="H1016" s="255">
        <v>1</v>
      </c>
      <c r="I1016" s="256"/>
      <c r="J1016" s="252"/>
      <c r="K1016" s="252"/>
      <c r="L1016" s="257"/>
      <c r="M1016" s="258"/>
      <c r="N1016" s="259"/>
      <c r="O1016" s="259"/>
      <c r="P1016" s="259"/>
      <c r="Q1016" s="259"/>
      <c r="R1016" s="259"/>
      <c r="S1016" s="259"/>
      <c r="T1016" s="260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61" t="s">
        <v>154</v>
      </c>
      <c r="AU1016" s="261" t="s">
        <v>146</v>
      </c>
      <c r="AV1016" s="14" t="s">
        <v>146</v>
      </c>
      <c r="AW1016" s="14" t="s">
        <v>30</v>
      </c>
      <c r="AX1016" s="14" t="s">
        <v>73</v>
      </c>
      <c r="AY1016" s="261" t="s">
        <v>137</v>
      </c>
    </row>
    <row r="1017" s="13" customFormat="1">
      <c r="A1017" s="13"/>
      <c r="B1017" s="240"/>
      <c r="C1017" s="241"/>
      <c r="D1017" s="242" t="s">
        <v>154</v>
      </c>
      <c r="E1017" s="243" t="s">
        <v>1</v>
      </c>
      <c r="F1017" s="244" t="s">
        <v>1227</v>
      </c>
      <c r="G1017" s="241"/>
      <c r="H1017" s="243" t="s">
        <v>1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0" t="s">
        <v>154</v>
      </c>
      <c r="AU1017" s="250" t="s">
        <v>146</v>
      </c>
      <c r="AV1017" s="13" t="s">
        <v>81</v>
      </c>
      <c r="AW1017" s="13" t="s">
        <v>30</v>
      </c>
      <c r="AX1017" s="13" t="s">
        <v>73</v>
      </c>
      <c r="AY1017" s="250" t="s">
        <v>137</v>
      </c>
    </row>
    <row r="1018" s="14" customFormat="1">
      <c r="A1018" s="14"/>
      <c r="B1018" s="251"/>
      <c r="C1018" s="252"/>
      <c r="D1018" s="242" t="s">
        <v>154</v>
      </c>
      <c r="E1018" s="253" t="s">
        <v>1</v>
      </c>
      <c r="F1018" s="254" t="s">
        <v>81</v>
      </c>
      <c r="G1018" s="252"/>
      <c r="H1018" s="255">
        <v>1</v>
      </c>
      <c r="I1018" s="256"/>
      <c r="J1018" s="252"/>
      <c r="K1018" s="252"/>
      <c r="L1018" s="257"/>
      <c r="M1018" s="258"/>
      <c r="N1018" s="259"/>
      <c r="O1018" s="259"/>
      <c r="P1018" s="259"/>
      <c r="Q1018" s="259"/>
      <c r="R1018" s="259"/>
      <c r="S1018" s="259"/>
      <c r="T1018" s="260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61" t="s">
        <v>154</v>
      </c>
      <c r="AU1018" s="261" t="s">
        <v>146</v>
      </c>
      <c r="AV1018" s="14" t="s">
        <v>146</v>
      </c>
      <c r="AW1018" s="14" t="s">
        <v>30</v>
      </c>
      <c r="AX1018" s="14" t="s">
        <v>73</v>
      </c>
      <c r="AY1018" s="261" t="s">
        <v>137</v>
      </c>
    </row>
    <row r="1019" s="13" customFormat="1">
      <c r="A1019" s="13"/>
      <c r="B1019" s="240"/>
      <c r="C1019" s="241"/>
      <c r="D1019" s="242" t="s">
        <v>154</v>
      </c>
      <c r="E1019" s="243" t="s">
        <v>1</v>
      </c>
      <c r="F1019" s="244" t="s">
        <v>1228</v>
      </c>
      <c r="G1019" s="241"/>
      <c r="H1019" s="243" t="s">
        <v>1</v>
      </c>
      <c r="I1019" s="245"/>
      <c r="J1019" s="241"/>
      <c r="K1019" s="241"/>
      <c r="L1019" s="246"/>
      <c r="M1019" s="247"/>
      <c r="N1019" s="248"/>
      <c r="O1019" s="248"/>
      <c r="P1019" s="248"/>
      <c r="Q1019" s="248"/>
      <c r="R1019" s="248"/>
      <c r="S1019" s="248"/>
      <c r="T1019" s="249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0" t="s">
        <v>154</v>
      </c>
      <c r="AU1019" s="250" t="s">
        <v>146</v>
      </c>
      <c r="AV1019" s="13" t="s">
        <v>81</v>
      </c>
      <c r="AW1019" s="13" t="s">
        <v>30</v>
      </c>
      <c r="AX1019" s="13" t="s">
        <v>73</v>
      </c>
      <c r="AY1019" s="250" t="s">
        <v>137</v>
      </c>
    </row>
    <row r="1020" s="14" customFormat="1">
      <c r="A1020" s="14"/>
      <c r="B1020" s="251"/>
      <c r="C1020" s="252"/>
      <c r="D1020" s="242" t="s">
        <v>154</v>
      </c>
      <c r="E1020" s="253" t="s">
        <v>1</v>
      </c>
      <c r="F1020" s="254" t="s">
        <v>81</v>
      </c>
      <c r="G1020" s="252"/>
      <c r="H1020" s="255">
        <v>1</v>
      </c>
      <c r="I1020" s="256"/>
      <c r="J1020" s="252"/>
      <c r="K1020" s="252"/>
      <c r="L1020" s="257"/>
      <c r="M1020" s="258"/>
      <c r="N1020" s="259"/>
      <c r="O1020" s="259"/>
      <c r="P1020" s="259"/>
      <c r="Q1020" s="259"/>
      <c r="R1020" s="259"/>
      <c r="S1020" s="259"/>
      <c r="T1020" s="260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61" t="s">
        <v>154</v>
      </c>
      <c r="AU1020" s="261" t="s">
        <v>146</v>
      </c>
      <c r="AV1020" s="14" t="s">
        <v>146</v>
      </c>
      <c r="AW1020" s="14" t="s">
        <v>30</v>
      </c>
      <c r="AX1020" s="14" t="s">
        <v>73</v>
      </c>
      <c r="AY1020" s="261" t="s">
        <v>137</v>
      </c>
    </row>
    <row r="1021" s="13" customFormat="1">
      <c r="A1021" s="13"/>
      <c r="B1021" s="240"/>
      <c r="C1021" s="241"/>
      <c r="D1021" s="242" t="s">
        <v>154</v>
      </c>
      <c r="E1021" s="243" t="s">
        <v>1</v>
      </c>
      <c r="F1021" s="244" t="s">
        <v>1229</v>
      </c>
      <c r="G1021" s="241"/>
      <c r="H1021" s="243" t="s">
        <v>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50" t="s">
        <v>154</v>
      </c>
      <c r="AU1021" s="250" t="s">
        <v>146</v>
      </c>
      <c r="AV1021" s="13" t="s">
        <v>81</v>
      </c>
      <c r="AW1021" s="13" t="s">
        <v>30</v>
      </c>
      <c r="AX1021" s="13" t="s">
        <v>73</v>
      </c>
      <c r="AY1021" s="250" t="s">
        <v>137</v>
      </c>
    </row>
    <row r="1022" s="14" customFormat="1">
      <c r="A1022" s="14"/>
      <c r="B1022" s="251"/>
      <c r="C1022" s="252"/>
      <c r="D1022" s="242" t="s">
        <v>154</v>
      </c>
      <c r="E1022" s="253" t="s">
        <v>1</v>
      </c>
      <c r="F1022" s="254" t="s">
        <v>81</v>
      </c>
      <c r="G1022" s="252"/>
      <c r="H1022" s="255">
        <v>1</v>
      </c>
      <c r="I1022" s="256"/>
      <c r="J1022" s="252"/>
      <c r="K1022" s="252"/>
      <c r="L1022" s="257"/>
      <c r="M1022" s="258"/>
      <c r="N1022" s="259"/>
      <c r="O1022" s="259"/>
      <c r="P1022" s="259"/>
      <c r="Q1022" s="259"/>
      <c r="R1022" s="259"/>
      <c r="S1022" s="259"/>
      <c r="T1022" s="260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61" t="s">
        <v>154</v>
      </c>
      <c r="AU1022" s="261" t="s">
        <v>146</v>
      </c>
      <c r="AV1022" s="14" t="s">
        <v>146</v>
      </c>
      <c r="AW1022" s="14" t="s">
        <v>30</v>
      </c>
      <c r="AX1022" s="14" t="s">
        <v>73</v>
      </c>
      <c r="AY1022" s="261" t="s">
        <v>137</v>
      </c>
    </row>
    <row r="1023" s="15" customFormat="1">
      <c r="A1023" s="15"/>
      <c r="B1023" s="262"/>
      <c r="C1023" s="263"/>
      <c r="D1023" s="242" t="s">
        <v>154</v>
      </c>
      <c r="E1023" s="264" t="s">
        <v>1</v>
      </c>
      <c r="F1023" s="265" t="s">
        <v>157</v>
      </c>
      <c r="G1023" s="263"/>
      <c r="H1023" s="266">
        <v>4</v>
      </c>
      <c r="I1023" s="267"/>
      <c r="J1023" s="263"/>
      <c r="K1023" s="263"/>
      <c r="L1023" s="268"/>
      <c r="M1023" s="269"/>
      <c r="N1023" s="270"/>
      <c r="O1023" s="270"/>
      <c r="P1023" s="270"/>
      <c r="Q1023" s="270"/>
      <c r="R1023" s="270"/>
      <c r="S1023" s="270"/>
      <c r="T1023" s="271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2" t="s">
        <v>154</v>
      </c>
      <c r="AU1023" s="272" t="s">
        <v>146</v>
      </c>
      <c r="AV1023" s="15" t="s">
        <v>145</v>
      </c>
      <c r="AW1023" s="15" t="s">
        <v>30</v>
      </c>
      <c r="AX1023" s="15" t="s">
        <v>81</v>
      </c>
      <c r="AY1023" s="272" t="s">
        <v>137</v>
      </c>
    </row>
    <row r="1024" s="2" customFormat="1" ht="33" customHeight="1">
      <c r="A1024" s="38"/>
      <c r="B1024" s="39"/>
      <c r="C1024" s="215" t="s">
        <v>1234</v>
      </c>
      <c r="D1024" s="215" t="s">
        <v>141</v>
      </c>
      <c r="E1024" s="216" t="s">
        <v>1235</v>
      </c>
      <c r="F1024" s="217" t="s">
        <v>1236</v>
      </c>
      <c r="G1024" s="218" t="s">
        <v>160</v>
      </c>
      <c r="H1024" s="219">
        <v>13</v>
      </c>
      <c r="I1024" s="220"/>
      <c r="J1024" s="221">
        <f>ROUND(I1024*H1024,2)</f>
        <v>0</v>
      </c>
      <c r="K1024" s="222"/>
      <c r="L1024" s="44"/>
      <c r="M1024" s="223" t="s">
        <v>1</v>
      </c>
      <c r="N1024" s="224" t="s">
        <v>39</v>
      </c>
      <c r="O1024" s="91"/>
      <c r="P1024" s="225">
        <f>O1024*H1024</f>
        <v>0</v>
      </c>
      <c r="Q1024" s="225">
        <v>0</v>
      </c>
      <c r="R1024" s="225">
        <f>Q1024*H1024</f>
        <v>0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474</v>
      </c>
      <c r="AT1024" s="227" t="s">
        <v>141</v>
      </c>
      <c r="AU1024" s="227" t="s">
        <v>146</v>
      </c>
      <c r="AY1024" s="17" t="s">
        <v>137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146</v>
      </c>
      <c r="BK1024" s="228">
        <f>ROUND(I1024*H1024,2)</f>
        <v>0</v>
      </c>
      <c r="BL1024" s="17" t="s">
        <v>474</v>
      </c>
      <c r="BM1024" s="227" t="s">
        <v>1237</v>
      </c>
    </row>
    <row r="1025" s="13" customFormat="1">
      <c r="A1025" s="13"/>
      <c r="B1025" s="240"/>
      <c r="C1025" s="241"/>
      <c r="D1025" s="242" t="s">
        <v>154</v>
      </c>
      <c r="E1025" s="243" t="s">
        <v>1</v>
      </c>
      <c r="F1025" s="244" t="s">
        <v>1103</v>
      </c>
      <c r="G1025" s="241"/>
      <c r="H1025" s="243" t="s">
        <v>1</v>
      </c>
      <c r="I1025" s="245"/>
      <c r="J1025" s="241"/>
      <c r="K1025" s="241"/>
      <c r="L1025" s="246"/>
      <c r="M1025" s="247"/>
      <c r="N1025" s="248"/>
      <c r="O1025" s="248"/>
      <c r="P1025" s="248"/>
      <c r="Q1025" s="248"/>
      <c r="R1025" s="248"/>
      <c r="S1025" s="248"/>
      <c r="T1025" s="249"/>
      <c r="U1025" s="13"/>
      <c r="V1025" s="13"/>
      <c r="W1025" s="13"/>
      <c r="X1025" s="13"/>
      <c r="Y1025" s="13"/>
      <c r="Z1025" s="13"/>
      <c r="AA1025" s="13"/>
      <c r="AB1025" s="13"/>
      <c r="AC1025" s="13"/>
      <c r="AD1025" s="13"/>
      <c r="AE1025" s="13"/>
      <c r="AT1025" s="250" t="s">
        <v>154</v>
      </c>
      <c r="AU1025" s="250" t="s">
        <v>146</v>
      </c>
      <c r="AV1025" s="13" t="s">
        <v>81</v>
      </c>
      <c r="AW1025" s="13" t="s">
        <v>30</v>
      </c>
      <c r="AX1025" s="13" t="s">
        <v>73</v>
      </c>
      <c r="AY1025" s="250" t="s">
        <v>137</v>
      </c>
    </row>
    <row r="1026" s="14" customFormat="1">
      <c r="A1026" s="14"/>
      <c r="B1026" s="251"/>
      <c r="C1026" s="252"/>
      <c r="D1026" s="242" t="s">
        <v>154</v>
      </c>
      <c r="E1026" s="253" t="s">
        <v>1</v>
      </c>
      <c r="F1026" s="254" t="s">
        <v>81</v>
      </c>
      <c r="G1026" s="252"/>
      <c r="H1026" s="255">
        <v>1</v>
      </c>
      <c r="I1026" s="256"/>
      <c r="J1026" s="252"/>
      <c r="K1026" s="252"/>
      <c r="L1026" s="257"/>
      <c r="M1026" s="258"/>
      <c r="N1026" s="259"/>
      <c r="O1026" s="259"/>
      <c r="P1026" s="259"/>
      <c r="Q1026" s="259"/>
      <c r="R1026" s="259"/>
      <c r="S1026" s="259"/>
      <c r="T1026" s="260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61" t="s">
        <v>154</v>
      </c>
      <c r="AU1026" s="261" t="s">
        <v>146</v>
      </c>
      <c r="AV1026" s="14" t="s">
        <v>146</v>
      </c>
      <c r="AW1026" s="14" t="s">
        <v>30</v>
      </c>
      <c r="AX1026" s="14" t="s">
        <v>73</v>
      </c>
      <c r="AY1026" s="261" t="s">
        <v>137</v>
      </c>
    </row>
    <row r="1027" s="13" customFormat="1">
      <c r="A1027" s="13"/>
      <c r="B1027" s="240"/>
      <c r="C1027" s="241"/>
      <c r="D1027" s="242" t="s">
        <v>154</v>
      </c>
      <c r="E1027" s="243" t="s">
        <v>1</v>
      </c>
      <c r="F1027" s="244" t="s">
        <v>294</v>
      </c>
      <c r="G1027" s="241"/>
      <c r="H1027" s="243" t="s">
        <v>1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0" t="s">
        <v>154</v>
      </c>
      <c r="AU1027" s="250" t="s">
        <v>146</v>
      </c>
      <c r="AV1027" s="13" t="s">
        <v>81</v>
      </c>
      <c r="AW1027" s="13" t="s">
        <v>30</v>
      </c>
      <c r="AX1027" s="13" t="s">
        <v>73</v>
      </c>
      <c r="AY1027" s="250" t="s">
        <v>137</v>
      </c>
    </row>
    <row r="1028" s="14" customFormat="1">
      <c r="A1028" s="14"/>
      <c r="B1028" s="251"/>
      <c r="C1028" s="252"/>
      <c r="D1028" s="242" t="s">
        <v>154</v>
      </c>
      <c r="E1028" s="253" t="s">
        <v>1</v>
      </c>
      <c r="F1028" s="254" t="s">
        <v>81</v>
      </c>
      <c r="G1028" s="252"/>
      <c r="H1028" s="255">
        <v>1</v>
      </c>
      <c r="I1028" s="256"/>
      <c r="J1028" s="252"/>
      <c r="K1028" s="252"/>
      <c r="L1028" s="257"/>
      <c r="M1028" s="258"/>
      <c r="N1028" s="259"/>
      <c r="O1028" s="259"/>
      <c r="P1028" s="259"/>
      <c r="Q1028" s="259"/>
      <c r="R1028" s="259"/>
      <c r="S1028" s="259"/>
      <c r="T1028" s="260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1" t="s">
        <v>154</v>
      </c>
      <c r="AU1028" s="261" t="s">
        <v>146</v>
      </c>
      <c r="AV1028" s="14" t="s">
        <v>146</v>
      </c>
      <c r="AW1028" s="14" t="s">
        <v>30</v>
      </c>
      <c r="AX1028" s="14" t="s">
        <v>73</v>
      </c>
      <c r="AY1028" s="261" t="s">
        <v>137</v>
      </c>
    </row>
    <row r="1029" s="13" customFormat="1">
      <c r="A1029" s="13"/>
      <c r="B1029" s="240"/>
      <c r="C1029" s="241"/>
      <c r="D1029" s="242" t="s">
        <v>154</v>
      </c>
      <c r="E1029" s="243" t="s">
        <v>1</v>
      </c>
      <c r="F1029" s="244" t="s">
        <v>1208</v>
      </c>
      <c r="G1029" s="241"/>
      <c r="H1029" s="243" t="s">
        <v>1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0" t="s">
        <v>154</v>
      </c>
      <c r="AU1029" s="250" t="s">
        <v>146</v>
      </c>
      <c r="AV1029" s="13" t="s">
        <v>81</v>
      </c>
      <c r="AW1029" s="13" t="s">
        <v>30</v>
      </c>
      <c r="AX1029" s="13" t="s">
        <v>73</v>
      </c>
      <c r="AY1029" s="250" t="s">
        <v>137</v>
      </c>
    </row>
    <row r="1030" s="14" customFormat="1">
      <c r="A1030" s="14"/>
      <c r="B1030" s="251"/>
      <c r="C1030" s="252"/>
      <c r="D1030" s="242" t="s">
        <v>154</v>
      </c>
      <c r="E1030" s="253" t="s">
        <v>1</v>
      </c>
      <c r="F1030" s="254" t="s">
        <v>145</v>
      </c>
      <c r="G1030" s="252"/>
      <c r="H1030" s="255">
        <v>4</v>
      </c>
      <c r="I1030" s="256"/>
      <c r="J1030" s="252"/>
      <c r="K1030" s="252"/>
      <c r="L1030" s="257"/>
      <c r="M1030" s="258"/>
      <c r="N1030" s="259"/>
      <c r="O1030" s="259"/>
      <c r="P1030" s="259"/>
      <c r="Q1030" s="259"/>
      <c r="R1030" s="259"/>
      <c r="S1030" s="259"/>
      <c r="T1030" s="260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61" t="s">
        <v>154</v>
      </c>
      <c r="AU1030" s="261" t="s">
        <v>146</v>
      </c>
      <c r="AV1030" s="14" t="s">
        <v>146</v>
      </c>
      <c r="AW1030" s="14" t="s">
        <v>30</v>
      </c>
      <c r="AX1030" s="14" t="s">
        <v>73</v>
      </c>
      <c r="AY1030" s="261" t="s">
        <v>137</v>
      </c>
    </row>
    <row r="1031" s="13" customFormat="1">
      <c r="A1031" s="13"/>
      <c r="B1031" s="240"/>
      <c r="C1031" s="241"/>
      <c r="D1031" s="242" t="s">
        <v>154</v>
      </c>
      <c r="E1031" s="243" t="s">
        <v>1</v>
      </c>
      <c r="F1031" s="244" t="s">
        <v>632</v>
      </c>
      <c r="G1031" s="241"/>
      <c r="H1031" s="243" t="s">
        <v>1</v>
      </c>
      <c r="I1031" s="245"/>
      <c r="J1031" s="241"/>
      <c r="K1031" s="241"/>
      <c r="L1031" s="246"/>
      <c r="M1031" s="247"/>
      <c r="N1031" s="248"/>
      <c r="O1031" s="248"/>
      <c r="P1031" s="248"/>
      <c r="Q1031" s="248"/>
      <c r="R1031" s="248"/>
      <c r="S1031" s="248"/>
      <c r="T1031" s="249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0" t="s">
        <v>154</v>
      </c>
      <c r="AU1031" s="250" t="s">
        <v>146</v>
      </c>
      <c r="AV1031" s="13" t="s">
        <v>81</v>
      </c>
      <c r="AW1031" s="13" t="s">
        <v>30</v>
      </c>
      <c r="AX1031" s="13" t="s">
        <v>73</v>
      </c>
      <c r="AY1031" s="250" t="s">
        <v>137</v>
      </c>
    </row>
    <row r="1032" s="14" customFormat="1">
      <c r="A1032" s="14"/>
      <c r="B1032" s="251"/>
      <c r="C1032" s="252"/>
      <c r="D1032" s="242" t="s">
        <v>154</v>
      </c>
      <c r="E1032" s="253" t="s">
        <v>1</v>
      </c>
      <c r="F1032" s="254" t="s">
        <v>303</v>
      </c>
      <c r="G1032" s="252"/>
      <c r="H1032" s="255">
        <v>5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1" t="s">
        <v>154</v>
      </c>
      <c r="AU1032" s="261" t="s">
        <v>146</v>
      </c>
      <c r="AV1032" s="14" t="s">
        <v>146</v>
      </c>
      <c r="AW1032" s="14" t="s">
        <v>30</v>
      </c>
      <c r="AX1032" s="14" t="s">
        <v>73</v>
      </c>
      <c r="AY1032" s="261" t="s">
        <v>137</v>
      </c>
    </row>
    <row r="1033" s="13" customFormat="1">
      <c r="A1033" s="13"/>
      <c r="B1033" s="240"/>
      <c r="C1033" s="241"/>
      <c r="D1033" s="242" t="s">
        <v>154</v>
      </c>
      <c r="E1033" s="243" t="s">
        <v>1</v>
      </c>
      <c r="F1033" s="244" t="s">
        <v>295</v>
      </c>
      <c r="G1033" s="241"/>
      <c r="H1033" s="243" t="s">
        <v>1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50" t="s">
        <v>154</v>
      </c>
      <c r="AU1033" s="250" t="s">
        <v>146</v>
      </c>
      <c r="AV1033" s="13" t="s">
        <v>81</v>
      </c>
      <c r="AW1033" s="13" t="s">
        <v>30</v>
      </c>
      <c r="AX1033" s="13" t="s">
        <v>73</v>
      </c>
      <c r="AY1033" s="250" t="s">
        <v>137</v>
      </c>
    </row>
    <row r="1034" s="14" customFormat="1">
      <c r="A1034" s="14"/>
      <c r="B1034" s="251"/>
      <c r="C1034" s="252"/>
      <c r="D1034" s="242" t="s">
        <v>154</v>
      </c>
      <c r="E1034" s="253" t="s">
        <v>1</v>
      </c>
      <c r="F1034" s="254" t="s">
        <v>81</v>
      </c>
      <c r="G1034" s="252"/>
      <c r="H1034" s="255">
        <v>1</v>
      </c>
      <c r="I1034" s="256"/>
      <c r="J1034" s="252"/>
      <c r="K1034" s="252"/>
      <c r="L1034" s="257"/>
      <c r="M1034" s="258"/>
      <c r="N1034" s="259"/>
      <c r="O1034" s="259"/>
      <c r="P1034" s="259"/>
      <c r="Q1034" s="259"/>
      <c r="R1034" s="259"/>
      <c r="S1034" s="259"/>
      <c r="T1034" s="260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61" t="s">
        <v>154</v>
      </c>
      <c r="AU1034" s="261" t="s">
        <v>146</v>
      </c>
      <c r="AV1034" s="14" t="s">
        <v>146</v>
      </c>
      <c r="AW1034" s="14" t="s">
        <v>30</v>
      </c>
      <c r="AX1034" s="14" t="s">
        <v>73</v>
      </c>
      <c r="AY1034" s="261" t="s">
        <v>137</v>
      </c>
    </row>
    <row r="1035" s="13" customFormat="1">
      <c r="A1035" s="13"/>
      <c r="B1035" s="240"/>
      <c r="C1035" s="241"/>
      <c r="D1035" s="242" t="s">
        <v>154</v>
      </c>
      <c r="E1035" s="243" t="s">
        <v>1</v>
      </c>
      <c r="F1035" s="244" t="s">
        <v>296</v>
      </c>
      <c r="G1035" s="241"/>
      <c r="H1035" s="243" t="s">
        <v>1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50" t="s">
        <v>154</v>
      </c>
      <c r="AU1035" s="250" t="s">
        <v>146</v>
      </c>
      <c r="AV1035" s="13" t="s">
        <v>81</v>
      </c>
      <c r="AW1035" s="13" t="s">
        <v>30</v>
      </c>
      <c r="AX1035" s="13" t="s">
        <v>73</v>
      </c>
      <c r="AY1035" s="250" t="s">
        <v>137</v>
      </c>
    </row>
    <row r="1036" s="14" customFormat="1">
      <c r="A1036" s="14"/>
      <c r="B1036" s="251"/>
      <c r="C1036" s="252"/>
      <c r="D1036" s="242" t="s">
        <v>154</v>
      </c>
      <c r="E1036" s="253" t="s">
        <v>1</v>
      </c>
      <c r="F1036" s="254" t="s">
        <v>81</v>
      </c>
      <c r="G1036" s="252"/>
      <c r="H1036" s="255">
        <v>1</v>
      </c>
      <c r="I1036" s="256"/>
      <c r="J1036" s="252"/>
      <c r="K1036" s="252"/>
      <c r="L1036" s="257"/>
      <c r="M1036" s="258"/>
      <c r="N1036" s="259"/>
      <c r="O1036" s="259"/>
      <c r="P1036" s="259"/>
      <c r="Q1036" s="259"/>
      <c r="R1036" s="259"/>
      <c r="S1036" s="259"/>
      <c r="T1036" s="260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1" t="s">
        <v>154</v>
      </c>
      <c r="AU1036" s="261" t="s">
        <v>146</v>
      </c>
      <c r="AV1036" s="14" t="s">
        <v>146</v>
      </c>
      <c r="AW1036" s="14" t="s">
        <v>30</v>
      </c>
      <c r="AX1036" s="14" t="s">
        <v>73</v>
      </c>
      <c r="AY1036" s="261" t="s">
        <v>137</v>
      </c>
    </row>
    <row r="1037" s="15" customFormat="1">
      <c r="A1037" s="15"/>
      <c r="B1037" s="262"/>
      <c r="C1037" s="263"/>
      <c r="D1037" s="242" t="s">
        <v>154</v>
      </c>
      <c r="E1037" s="264" t="s">
        <v>1</v>
      </c>
      <c r="F1037" s="265" t="s">
        <v>157</v>
      </c>
      <c r="G1037" s="263"/>
      <c r="H1037" s="266">
        <v>13</v>
      </c>
      <c r="I1037" s="267"/>
      <c r="J1037" s="263"/>
      <c r="K1037" s="263"/>
      <c r="L1037" s="268"/>
      <c r="M1037" s="269"/>
      <c r="N1037" s="270"/>
      <c r="O1037" s="270"/>
      <c r="P1037" s="270"/>
      <c r="Q1037" s="270"/>
      <c r="R1037" s="270"/>
      <c r="S1037" s="270"/>
      <c r="T1037" s="271"/>
      <c r="U1037" s="15"/>
      <c r="V1037" s="15"/>
      <c r="W1037" s="15"/>
      <c r="X1037" s="15"/>
      <c r="Y1037" s="15"/>
      <c r="Z1037" s="15"/>
      <c r="AA1037" s="15"/>
      <c r="AB1037" s="15"/>
      <c r="AC1037" s="15"/>
      <c r="AD1037" s="15"/>
      <c r="AE1037" s="15"/>
      <c r="AT1037" s="272" t="s">
        <v>154</v>
      </c>
      <c r="AU1037" s="272" t="s">
        <v>146</v>
      </c>
      <c r="AV1037" s="15" t="s">
        <v>145</v>
      </c>
      <c r="AW1037" s="15" t="s">
        <v>30</v>
      </c>
      <c r="AX1037" s="15" t="s">
        <v>81</v>
      </c>
      <c r="AY1037" s="272" t="s">
        <v>137</v>
      </c>
    </row>
    <row r="1038" s="2" customFormat="1" ht="24.15" customHeight="1">
      <c r="A1038" s="38"/>
      <c r="B1038" s="39"/>
      <c r="C1038" s="229" t="s">
        <v>1238</v>
      </c>
      <c r="D1038" s="229" t="s">
        <v>149</v>
      </c>
      <c r="E1038" s="230" t="s">
        <v>1239</v>
      </c>
      <c r="F1038" s="231" t="s">
        <v>1240</v>
      </c>
      <c r="G1038" s="232" t="s">
        <v>160</v>
      </c>
      <c r="H1038" s="233">
        <v>13</v>
      </c>
      <c r="I1038" s="234"/>
      <c r="J1038" s="235">
        <f>ROUND(I1038*H1038,2)</f>
        <v>0</v>
      </c>
      <c r="K1038" s="236"/>
      <c r="L1038" s="237"/>
      <c r="M1038" s="238" t="s">
        <v>1</v>
      </c>
      <c r="N1038" s="239" t="s">
        <v>39</v>
      </c>
      <c r="O1038" s="91"/>
      <c r="P1038" s="225">
        <f>O1038*H1038</f>
        <v>0</v>
      </c>
      <c r="Q1038" s="225">
        <v>0.00010000000000000001</v>
      </c>
      <c r="R1038" s="225">
        <f>Q1038*H1038</f>
        <v>0.0013000000000000002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297</v>
      </c>
      <c r="AT1038" s="227" t="s">
        <v>149</v>
      </c>
      <c r="AU1038" s="227" t="s">
        <v>146</v>
      </c>
      <c r="AY1038" s="17" t="s">
        <v>137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146</v>
      </c>
      <c r="BK1038" s="228">
        <f>ROUND(I1038*H1038,2)</f>
        <v>0</v>
      </c>
      <c r="BL1038" s="17" t="s">
        <v>474</v>
      </c>
      <c r="BM1038" s="227" t="s">
        <v>1241</v>
      </c>
    </row>
    <row r="1039" s="13" customFormat="1">
      <c r="A1039" s="13"/>
      <c r="B1039" s="240"/>
      <c r="C1039" s="241"/>
      <c r="D1039" s="242" t="s">
        <v>154</v>
      </c>
      <c r="E1039" s="243" t="s">
        <v>1</v>
      </c>
      <c r="F1039" s="244" t="s">
        <v>1103</v>
      </c>
      <c r="G1039" s="241"/>
      <c r="H1039" s="243" t="s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0" t="s">
        <v>154</v>
      </c>
      <c r="AU1039" s="250" t="s">
        <v>146</v>
      </c>
      <c r="AV1039" s="13" t="s">
        <v>81</v>
      </c>
      <c r="AW1039" s="13" t="s">
        <v>30</v>
      </c>
      <c r="AX1039" s="13" t="s">
        <v>73</v>
      </c>
      <c r="AY1039" s="250" t="s">
        <v>137</v>
      </c>
    </row>
    <row r="1040" s="14" customFormat="1">
      <c r="A1040" s="14"/>
      <c r="B1040" s="251"/>
      <c r="C1040" s="252"/>
      <c r="D1040" s="242" t="s">
        <v>154</v>
      </c>
      <c r="E1040" s="253" t="s">
        <v>1</v>
      </c>
      <c r="F1040" s="254" t="s">
        <v>81</v>
      </c>
      <c r="G1040" s="252"/>
      <c r="H1040" s="255">
        <v>1</v>
      </c>
      <c r="I1040" s="256"/>
      <c r="J1040" s="252"/>
      <c r="K1040" s="252"/>
      <c r="L1040" s="257"/>
      <c r="M1040" s="258"/>
      <c r="N1040" s="259"/>
      <c r="O1040" s="259"/>
      <c r="P1040" s="259"/>
      <c r="Q1040" s="259"/>
      <c r="R1040" s="259"/>
      <c r="S1040" s="259"/>
      <c r="T1040" s="260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1" t="s">
        <v>154</v>
      </c>
      <c r="AU1040" s="261" t="s">
        <v>146</v>
      </c>
      <c r="AV1040" s="14" t="s">
        <v>146</v>
      </c>
      <c r="AW1040" s="14" t="s">
        <v>30</v>
      </c>
      <c r="AX1040" s="14" t="s">
        <v>73</v>
      </c>
      <c r="AY1040" s="261" t="s">
        <v>137</v>
      </c>
    </row>
    <row r="1041" s="13" customFormat="1">
      <c r="A1041" s="13"/>
      <c r="B1041" s="240"/>
      <c r="C1041" s="241"/>
      <c r="D1041" s="242" t="s">
        <v>154</v>
      </c>
      <c r="E1041" s="243" t="s">
        <v>1</v>
      </c>
      <c r="F1041" s="244" t="s">
        <v>294</v>
      </c>
      <c r="G1041" s="241"/>
      <c r="H1041" s="243" t="s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0" t="s">
        <v>154</v>
      </c>
      <c r="AU1041" s="250" t="s">
        <v>146</v>
      </c>
      <c r="AV1041" s="13" t="s">
        <v>81</v>
      </c>
      <c r="AW1041" s="13" t="s">
        <v>30</v>
      </c>
      <c r="AX1041" s="13" t="s">
        <v>73</v>
      </c>
      <c r="AY1041" s="250" t="s">
        <v>137</v>
      </c>
    </row>
    <row r="1042" s="14" customFormat="1">
      <c r="A1042" s="14"/>
      <c r="B1042" s="251"/>
      <c r="C1042" s="252"/>
      <c r="D1042" s="242" t="s">
        <v>154</v>
      </c>
      <c r="E1042" s="253" t="s">
        <v>1</v>
      </c>
      <c r="F1042" s="254" t="s">
        <v>81</v>
      </c>
      <c r="G1042" s="252"/>
      <c r="H1042" s="255">
        <v>1</v>
      </c>
      <c r="I1042" s="256"/>
      <c r="J1042" s="252"/>
      <c r="K1042" s="252"/>
      <c r="L1042" s="257"/>
      <c r="M1042" s="258"/>
      <c r="N1042" s="259"/>
      <c r="O1042" s="259"/>
      <c r="P1042" s="259"/>
      <c r="Q1042" s="259"/>
      <c r="R1042" s="259"/>
      <c r="S1042" s="259"/>
      <c r="T1042" s="260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1" t="s">
        <v>154</v>
      </c>
      <c r="AU1042" s="261" t="s">
        <v>146</v>
      </c>
      <c r="AV1042" s="14" t="s">
        <v>146</v>
      </c>
      <c r="AW1042" s="14" t="s">
        <v>30</v>
      </c>
      <c r="AX1042" s="14" t="s">
        <v>73</v>
      </c>
      <c r="AY1042" s="261" t="s">
        <v>137</v>
      </c>
    </row>
    <row r="1043" s="13" customFormat="1">
      <c r="A1043" s="13"/>
      <c r="B1043" s="240"/>
      <c r="C1043" s="241"/>
      <c r="D1043" s="242" t="s">
        <v>154</v>
      </c>
      <c r="E1043" s="243" t="s">
        <v>1</v>
      </c>
      <c r="F1043" s="244" t="s">
        <v>1208</v>
      </c>
      <c r="G1043" s="241"/>
      <c r="H1043" s="243" t="s">
        <v>1</v>
      </c>
      <c r="I1043" s="245"/>
      <c r="J1043" s="241"/>
      <c r="K1043" s="241"/>
      <c r="L1043" s="246"/>
      <c r="M1043" s="247"/>
      <c r="N1043" s="248"/>
      <c r="O1043" s="248"/>
      <c r="P1043" s="248"/>
      <c r="Q1043" s="248"/>
      <c r="R1043" s="248"/>
      <c r="S1043" s="248"/>
      <c r="T1043" s="249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50" t="s">
        <v>154</v>
      </c>
      <c r="AU1043" s="250" t="s">
        <v>146</v>
      </c>
      <c r="AV1043" s="13" t="s">
        <v>81</v>
      </c>
      <c r="AW1043" s="13" t="s">
        <v>30</v>
      </c>
      <c r="AX1043" s="13" t="s">
        <v>73</v>
      </c>
      <c r="AY1043" s="250" t="s">
        <v>137</v>
      </c>
    </row>
    <row r="1044" s="14" customFormat="1">
      <c r="A1044" s="14"/>
      <c r="B1044" s="251"/>
      <c r="C1044" s="252"/>
      <c r="D1044" s="242" t="s">
        <v>154</v>
      </c>
      <c r="E1044" s="253" t="s">
        <v>1</v>
      </c>
      <c r="F1044" s="254" t="s">
        <v>145</v>
      </c>
      <c r="G1044" s="252"/>
      <c r="H1044" s="255">
        <v>4</v>
      </c>
      <c r="I1044" s="256"/>
      <c r="J1044" s="252"/>
      <c r="K1044" s="252"/>
      <c r="L1044" s="257"/>
      <c r="M1044" s="258"/>
      <c r="N1044" s="259"/>
      <c r="O1044" s="259"/>
      <c r="P1044" s="259"/>
      <c r="Q1044" s="259"/>
      <c r="R1044" s="259"/>
      <c r="S1044" s="259"/>
      <c r="T1044" s="260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1" t="s">
        <v>154</v>
      </c>
      <c r="AU1044" s="261" t="s">
        <v>146</v>
      </c>
      <c r="AV1044" s="14" t="s">
        <v>146</v>
      </c>
      <c r="AW1044" s="14" t="s">
        <v>30</v>
      </c>
      <c r="AX1044" s="14" t="s">
        <v>73</v>
      </c>
      <c r="AY1044" s="261" t="s">
        <v>137</v>
      </c>
    </row>
    <row r="1045" s="13" customFormat="1">
      <c r="A1045" s="13"/>
      <c r="B1045" s="240"/>
      <c r="C1045" s="241"/>
      <c r="D1045" s="242" t="s">
        <v>154</v>
      </c>
      <c r="E1045" s="243" t="s">
        <v>1</v>
      </c>
      <c r="F1045" s="244" t="s">
        <v>632</v>
      </c>
      <c r="G1045" s="241"/>
      <c r="H1045" s="243" t="s">
        <v>1</v>
      </c>
      <c r="I1045" s="245"/>
      <c r="J1045" s="241"/>
      <c r="K1045" s="241"/>
      <c r="L1045" s="246"/>
      <c r="M1045" s="247"/>
      <c r="N1045" s="248"/>
      <c r="O1045" s="248"/>
      <c r="P1045" s="248"/>
      <c r="Q1045" s="248"/>
      <c r="R1045" s="248"/>
      <c r="S1045" s="248"/>
      <c r="T1045" s="249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50" t="s">
        <v>154</v>
      </c>
      <c r="AU1045" s="250" t="s">
        <v>146</v>
      </c>
      <c r="AV1045" s="13" t="s">
        <v>81</v>
      </c>
      <c r="AW1045" s="13" t="s">
        <v>30</v>
      </c>
      <c r="AX1045" s="13" t="s">
        <v>73</v>
      </c>
      <c r="AY1045" s="250" t="s">
        <v>137</v>
      </c>
    </row>
    <row r="1046" s="14" customFormat="1">
      <c r="A1046" s="14"/>
      <c r="B1046" s="251"/>
      <c r="C1046" s="252"/>
      <c r="D1046" s="242" t="s">
        <v>154</v>
      </c>
      <c r="E1046" s="253" t="s">
        <v>1</v>
      </c>
      <c r="F1046" s="254" t="s">
        <v>303</v>
      </c>
      <c r="G1046" s="252"/>
      <c r="H1046" s="255">
        <v>5</v>
      </c>
      <c r="I1046" s="256"/>
      <c r="J1046" s="252"/>
      <c r="K1046" s="252"/>
      <c r="L1046" s="257"/>
      <c r="M1046" s="258"/>
      <c r="N1046" s="259"/>
      <c r="O1046" s="259"/>
      <c r="P1046" s="259"/>
      <c r="Q1046" s="259"/>
      <c r="R1046" s="259"/>
      <c r="S1046" s="259"/>
      <c r="T1046" s="260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61" t="s">
        <v>154</v>
      </c>
      <c r="AU1046" s="261" t="s">
        <v>146</v>
      </c>
      <c r="AV1046" s="14" t="s">
        <v>146</v>
      </c>
      <c r="AW1046" s="14" t="s">
        <v>30</v>
      </c>
      <c r="AX1046" s="14" t="s">
        <v>73</v>
      </c>
      <c r="AY1046" s="261" t="s">
        <v>137</v>
      </c>
    </row>
    <row r="1047" s="13" customFormat="1">
      <c r="A1047" s="13"/>
      <c r="B1047" s="240"/>
      <c r="C1047" s="241"/>
      <c r="D1047" s="242" t="s">
        <v>154</v>
      </c>
      <c r="E1047" s="243" t="s">
        <v>1</v>
      </c>
      <c r="F1047" s="244" t="s">
        <v>295</v>
      </c>
      <c r="G1047" s="241"/>
      <c r="H1047" s="243" t="s">
        <v>1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3"/>
      <c r="V1047" s="13"/>
      <c r="W1047" s="13"/>
      <c r="X1047" s="13"/>
      <c r="Y1047" s="13"/>
      <c r="Z1047" s="13"/>
      <c r="AA1047" s="13"/>
      <c r="AB1047" s="13"/>
      <c r="AC1047" s="13"/>
      <c r="AD1047" s="13"/>
      <c r="AE1047" s="13"/>
      <c r="AT1047" s="250" t="s">
        <v>154</v>
      </c>
      <c r="AU1047" s="250" t="s">
        <v>146</v>
      </c>
      <c r="AV1047" s="13" t="s">
        <v>81</v>
      </c>
      <c r="AW1047" s="13" t="s">
        <v>30</v>
      </c>
      <c r="AX1047" s="13" t="s">
        <v>73</v>
      </c>
      <c r="AY1047" s="250" t="s">
        <v>137</v>
      </c>
    </row>
    <row r="1048" s="14" customFormat="1">
      <c r="A1048" s="14"/>
      <c r="B1048" s="251"/>
      <c r="C1048" s="252"/>
      <c r="D1048" s="242" t="s">
        <v>154</v>
      </c>
      <c r="E1048" s="253" t="s">
        <v>1</v>
      </c>
      <c r="F1048" s="254" t="s">
        <v>81</v>
      </c>
      <c r="G1048" s="252"/>
      <c r="H1048" s="255">
        <v>1</v>
      </c>
      <c r="I1048" s="256"/>
      <c r="J1048" s="252"/>
      <c r="K1048" s="252"/>
      <c r="L1048" s="257"/>
      <c r="M1048" s="258"/>
      <c r="N1048" s="259"/>
      <c r="O1048" s="259"/>
      <c r="P1048" s="259"/>
      <c r="Q1048" s="259"/>
      <c r="R1048" s="259"/>
      <c r="S1048" s="259"/>
      <c r="T1048" s="260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1" t="s">
        <v>154</v>
      </c>
      <c r="AU1048" s="261" t="s">
        <v>146</v>
      </c>
      <c r="AV1048" s="14" t="s">
        <v>146</v>
      </c>
      <c r="AW1048" s="14" t="s">
        <v>30</v>
      </c>
      <c r="AX1048" s="14" t="s">
        <v>73</v>
      </c>
      <c r="AY1048" s="261" t="s">
        <v>137</v>
      </c>
    </row>
    <row r="1049" s="13" customFormat="1">
      <c r="A1049" s="13"/>
      <c r="B1049" s="240"/>
      <c r="C1049" s="241"/>
      <c r="D1049" s="242" t="s">
        <v>154</v>
      </c>
      <c r="E1049" s="243" t="s">
        <v>1</v>
      </c>
      <c r="F1049" s="244" t="s">
        <v>296</v>
      </c>
      <c r="G1049" s="241"/>
      <c r="H1049" s="243" t="s">
        <v>1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50" t="s">
        <v>154</v>
      </c>
      <c r="AU1049" s="250" t="s">
        <v>146</v>
      </c>
      <c r="AV1049" s="13" t="s">
        <v>81</v>
      </c>
      <c r="AW1049" s="13" t="s">
        <v>30</v>
      </c>
      <c r="AX1049" s="13" t="s">
        <v>73</v>
      </c>
      <c r="AY1049" s="250" t="s">
        <v>137</v>
      </c>
    </row>
    <row r="1050" s="14" customFormat="1">
      <c r="A1050" s="14"/>
      <c r="B1050" s="251"/>
      <c r="C1050" s="252"/>
      <c r="D1050" s="242" t="s">
        <v>154</v>
      </c>
      <c r="E1050" s="253" t="s">
        <v>1</v>
      </c>
      <c r="F1050" s="254" t="s">
        <v>81</v>
      </c>
      <c r="G1050" s="252"/>
      <c r="H1050" s="255">
        <v>1</v>
      </c>
      <c r="I1050" s="256"/>
      <c r="J1050" s="252"/>
      <c r="K1050" s="252"/>
      <c r="L1050" s="257"/>
      <c r="M1050" s="258"/>
      <c r="N1050" s="259"/>
      <c r="O1050" s="259"/>
      <c r="P1050" s="259"/>
      <c r="Q1050" s="259"/>
      <c r="R1050" s="259"/>
      <c r="S1050" s="259"/>
      <c r="T1050" s="260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61" t="s">
        <v>154</v>
      </c>
      <c r="AU1050" s="261" t="s">
        <v>146</v>
      </c>
      <c r="AV1050" s="14" t="s">
        <v>146</v>
      </c>
      <c r="AW1050" s="14" t="s">
        <v>30</v>
      </c>
      <c r="AX1050" s="14" t="s">
        <v>73</v>
      </c>
      <c r="AY1050" s="261" t="s">
        <v>137</v>
      </c>
    </row>
    <row r="1051" s="15" customFormat="1">
      <c r="A1051" s="15"/>
      <c r="B1051" s="262"/>
      <c r="C1051" s="263"/>
      <c r="D1051" s="242" t="s">
        <v>154</v>
      </c>
      <c r="E1051" s="264" t="s">
        <v>1</v>
      </c>
      <c r="F1051" s="265" t="s">
        <v>157</v>
      </c>
      <c r="G1051" s="263"/>
      <c r="H1051" s="266">
        <v>13</v>
      </c>
      <c r="I1051" s="267"/>
      <c r="J1051" s="263"/>
      <c r="K1051" s="263"/>
      <c r="L1051" s="268"/>
      <c r="M1051" s="269"/>
      <c r="N1051" s="270"/>
      <c r="O1051" s="270"/>
      <c r="P1051" s="270"/>
      <c r="Q1051" s="270"/>
      <c r="R1051" s="270"/>
      <c r="S1051" s="270"/>
      <c r="T1051" s="271"/>
      <c r="U1051" s="15"/>
      <c r="V1051" s="15"/>
      <c r="W1051" s="15"/>
      <c r="X1051" s="15"/>
      <c r="Y1051" s="15"/>
      <c r="Z1051" s="15"/>
      <c r="AA1051" s="15"/>
      <c r="AB1051" s="15"/>
      <c r="AC1051" s="15"/>
      <c r="AD1051" s="15"/>
      <c r="AE1051" s="15"/>
      <c r="AT1051" s="272" t="s">
        <v>154</v>
      </c>
      <c r="AU1051" s="272" t="s">
        <v>146</v>
      </c>
      <c r="AV1051" s="15" t="s">
        <v>145</v>
      </c>
      <c r="AW1051" s="15" t="s">
        <v>30</v>
      </c>
      <c r="AX1051" s="15" t="s">
        <v>81</v>
      </c>
      <c r="AY1051" s="272" t="s">
        <v>137</v>
      </c>
    </row>
    <row r="1052" s="2" customFormat="1" ht="37.8" customHeight="1">
      <c r="A1052" s="38"/>
      <c r="B1052" s="39"/>
      <c r="C1052" s="215" t="s">
        <v>1242</v>
      </c>
      <c r="D1052" s="215" t="s">
        <v>141</v>
      </c>
      <c r="E1052" s="216" t="s">
        <v>1243</v>
      </c>
      <c r="F1052" s="217" t="s">
        <v>1244</v>
      </c>
      <c r="G1052" s="218" t="s">
        <v>160</v>
      </c>
      <c r="H1052" s="219">
        <v>14</v>
      </c>
      <c r="I1052" s="220"/>
      <c r="J1052" s="221">
        <f>ROUND(I1052*H1052,2)</f>
        <v>0</v>
      </c>
      <c r="K1052" s="222"/>
      <c r="L1052" s="44"/>
      <c r="M1052" s="223" t="s">
        <v>1</v>
      </c>
      <c r="N1052" s="224" t="s">
        <v>39</v>
      </c>
      <c r="O1052" s="91"/>
      <c r="P1052" s="225">
        <f>O1052*H1052</f>
        <v>0</v>
      </c>
      <c r="Q1052" s="225">
        <v>0</v>
      </c>
      <c r="R1052" s="225">
        <f>Q1052*H1052</f>
        <v>0</v>
      </c>
      <c r="S1052" s="225">
        <v>5.0000000000000002E-05</v>
      </c>
      <c r="T1052" s="226">
        <f>S1052*H1052</f>
        <v>0.00069999999999999999</v>
      </c>
      <c r="U1052" s="38"/>
      <c r="V1052" s="38"/>
      <c r="W1052" s="38"/>
      <c r="X1052" s="38"/>
      <c r="Y1052" s="38"/>
      <c r="Z1052" s="38"/>
      <c r="AA1052" s="38"/>
      <c r="AB1052" s="38"/>
      <c r="AC1052" s="38"/>
      <c r="AD1052" s="38"/>
      <c r="AE1052" s="38"/>
      <c r="AR1052" s="227" t="s">
        <v>474</v>
      </c>
      <c r="AT1052" s="227" t="s">
        <v>141</v>
      </c>
      <c r="AU1052" s="227" t="s">
        <v>146</v>
      </c>
      <c r="AY1052" s="17" t="s">
        <v>137</v>
      </c>
      <c r="BE1052" s="228">
        <f>IF(N1052="základní",J1052,0)</f>
        <v>0</v>
      </c>
      <c r="BF1052" s="228">
        <f>IF(N1052="snížená",J1052,0)</f>
        <v>0</v>
      </c>
      <c r="BG1052" s="228">
        <f>IF(N1052="zákl. přenesená",J1052,0)</f>
        <v>0</v>
      </c>
      <c r="BH1052" s="228">
        <f>IF(N1052="sníž. přenesená",J1052,0)</f>
        <v>0</v>
      </c>
      <c r="BI1052" s="228">
        <f>IF(N1052="nulová",J1052,0)</f>
        <v>0</v>
      </c>
      <c r="BJ1052" s="17" t="s">
        <v>146</v>
      </c>
      <c r="BK1052" s="228">
        <f>ROUND(I1052*H1052,2)</f>
        <v>0</v>
      </c>
      <c r="BL1052" s="17" t="s">
        <v>474</v>
      </c>
      <c r="BM1052" s="227" t="s">
        <v>1245</v>
      </c>
    </row>
    <row r="1053" s="13" customFormat="1">
      <c r="A1053" s="13"/>
      <c r="B1053" s="240"/>
      <c r="C1053" s="241"/>
      <c r="D1053" s="242" t="s">
        <v>154</v>
      </c>
      <c r="E1053" s="243" t="s">
        <v>1</v>
      </c>
      <c r="F1053" s="244" t="s">
        <v>1103</v>
      </c>
      <c r="G1053" s="241"/>
      <c r="H1053" s="243" t="s">
        <v>1</v>
      </c>
      <c r="I1053" s="245"/>
      <c r="J1053" s="241"/>
      <c r="K1053" s="241"/>
      <c r="L1053" s="246"/>
      <c r="M1053" s="247"/>
      <c r="N1053" s="248"/>
      <c r="O1053" s="248"/>
      <c r="P1053" s="248"/>
      <c r="Q1053" s="248"/>
      <c r="R1053" s="248"/>
      <c r="S1053" s="248"/>
      <c r="T1053" s="249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0" t="s">
        <v>154</v>
      </c>
      <c r="AU1053" s="250" t="s">
        <v>146</v>
      </c>
      <c r="AV1053" s="13" t="s">
        <v>81</v>
      </c>
      <c r="AW1053" s="13" t="s">
        <v>30</v>
      </c>
      <c r="AX1053" s="13" t="s">
        <v>73</v>
      </c>
      <c r="AY1053" s="250" t="s">
        <v>137</v>
      </c>
    </row>
    <row r="1054" s="14" customFormat="1">
      <c r="A1054" s="14"/>
      <c r="B1054" s="251"/>
      <c r="C1054" s="252"/>
      <c r="D1054" s="242" t="s">
        <v>154</v>
      </c>
      <c r="E1054" s="253" t="s">
        <v>1</v>
      </c>
      <c r="F1054" s="254" t="s">
        <v>81</v>
      </c>
      <c r="G1054" s="252"/>
      <c r="H1054" s="255">
        <v>1</v>
      </c>
      <c r="I1054" s="256"/>
      <c r="J1054" s="252"/>
      <c r="K1054" s="252"/>
      <c r="L1054" s="257"/>
      <c r="M1054" s="258"/>
      <c r="N1054" s="259"/>
      <c r="O1054" s="259"/>
      <c r="P1054" s="259"/>
      <c r="Q1054" s="259"/>
      <c r="R1054" s="259"/>
      <c r="S1054" s="259"/>
      <c r="T1054" s="260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1" t="s">
        <v>154</v>
      </c>
      <c r="AU1054" s="261" t="s">
        <v>146</v>
      </c>
      <c r="AV1054" s="14" t="s">
        <v>146</v>
      </c>
      <c r="AW1054" s="14" t="s">
        <v>30</v>
      </c>
      <c r="AX1054" s="14" t="s">
        <v>73</v>
      </c>
      <c r="AY1054" s="261" t="s">
        <v>137</v>
      </c>
    </row>
    <row r="1055" s="13" customFormat="1">
      <c r="A1055" s="13"/>
      <c r="B1055" s="240"/>
      <c r="C1055" s="241"/>
      <c r="D1055" s="242" t="s">
        <v>154</v>
      </c>
      <c r="E1055" s="243" t="s">
        <v>1</v>
      </c>
      <c r="F1055" s="244" t="s">
        <v>295</v>
      </c>
      <c r="G1055" s="241"/>
      <c r="H1055" s="243" t="s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0" t="s">
        <v>154</v>
      </c>
      <c r="AU1055" s="250" t="s">
        <v>146</v>
      </c>
      <c r="AV1055" s="13" t="s">
        <v>81</v>
      </c>
      <c r="AW1055" s="13" t="s">
        <v>30</v>
      </c>
      <c r="AX1055" s="13" t="s">
        <v>73</v>
      </c>
      <c r="AY1055" s="250" t="s">
        <v>137</v>
      </c>
    </row>
    <row r="1056" s="14" customFormat="1">
      <c r="A1056" s="14"/>
      <c r="B1056" s="251"/>
      <c r="C1056" s="252"/>
      <c r="D1056" s="242" t="s">
        <v>154</v>
      </c>
      <c r="E1056" s="253" t="s">
        <v>1</v>
      </c>
      <c r="F1056" s="254" t="s">
        <v>81</v>
      </c>
      <c r="G1056" s="252"/>
      <c r="H1056" s="255">
        <v>1</v>
      </c>
      <c r="I1056" s="256"/>
      <c r="J1056" s="252"/>
      <c r="K1056" s="252"/>
      <c r="L1056" s="257"/>
      <c r="M1056" s="258"/>
      <c r="N1056" s="259"/>
      <c r="O1056" s="259"/>
      <c r="P1056" s="259"/>
      <c r="Q1056" s="259"/>
      <c r="R1056" s="259"/>
      <c r="S1056" s="259"/>
      <c r="T1056" s="260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1" t="s">
        <v>154</v>
      </c>
      <c r="AU1056" s="261" t="s">
        <v>146</v>
      </c>
      <c r="AV1056" s="14" t="s">
        <v>146</v>
      </c>
      <c r="AW1056" s="14" t="s">
        <v>30</v>
      </c>
      <c r="AX1056" s="14" t="s">
        <v>73</v>
      </c>
      <c r="AY1056" s="261" t="s">
        <v>137</v>
      </c>
    </row>
    <row r="1057" s="13" customFormat="1">
      <c r="A1057" s="13"/>
      <c r="B1057" s="240"/>
      <c r="C1057" s="241"/>
      <c r="D1057" s="242" t="s">
        <v>154</v>
      </c>
      <c r="E1057" s="243" t="s">
        <v>1</v>
      </c>
      <c r="F1057" s="244" t="s">
        <v>383</v>
      </c>
      <c r="G1057" s="241"/>
      <c r="H1057" s="243" t="s">
        <v>1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0" t="s">
        <v>154</v>
      </c>
      <c r="AU1057" s="250" t="s">
        <v>146</v>
      </c>
      <c r="AV1057" s="13" t="s">
        <v>81</v>
      </c>
      <c r="AW1057" s="13" t="s">
        <v>30</v>
      </c>
      <c r="AX1057" s="13" t="s">
        <v>73</v>
      </c>
      <c r="AY1057" s="250" t="s">
        <v>137</v>
      </c>
    </row>
    <row r="1058" s="14" customFormat="1">
      <c r="A1058" s="14"/>
      <c r="B1058" s="251"/>
      <c r="C1058" s="252"/>
      <c r="D1058" s="242" t="s">
        <v>154</v>
      </c>
      <c r="E1058" s="253" t="s">
        <v>1</v>
      </c>
      <c r="F1058" s="254" t="s">
        <v>146</v>
      </c>
      <c r="G1058" s="252"/>
      <c r="H1058" s="255">
        <v>2</v>
      </c>
      <c r="I1058" s="256"/>
      <c r="J1058" s="252"/>
      <c r="K1058" s="252"/>
      <c r="L1058" s="257"/>
      <c r="M1058" s="258"/>
      <c r="N1058" s="259"/>
      <c r="O1058" s="259"/>
      <c r="P1058" s="259"/>
      <c r="Q1058" s="259"/>
      <c r="R1058" s="259"/>
      <c r="S1058" s="259"/>
      <c r="T1058" s="260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1" t="s">
        <v>154</v>
      </c>
      <c r="AU1058" s="261" t="s">
        <v>146</v>
      </c>
      <c r="AV1058" s="14" t="s">
        <v>146</v>
      </c>
      <c r="AW1058" s="14" t="s">
        <v>30</v>
      </c>
      <c r="AX1058" s="14" t="s">
        <v>73</v>
      </c>
      <c r="AY1058" s="261" t="s">
        <v>137</v>
      </c>
    </row>
    <row r="1059" s="13" customFormat="1">
      <c r="A1059" s="13"/>
      <c r="B1059" s="240"/>
      <c r="C1059" s="241"/>
      <c r="D1059" s="242" t="s">
        <v>154</v>
      </c>
      <c r="E1059" s="243" t="s">
        <v>1</v>
      </c>
      <c r="F1059" s="244" t="s">
        <v>1105</v>
      </c>
      <c r="G1059" s="241"/>
      <c r="H1059" s="243" t="s">
        <v>1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50" t="s">
        <v>154</v>
      </c>
      <c r="AU1059" s="250" t="s">
        <v>146</v>
      </c>
      <c r="AV1059" s="13" t="s">
        <v>81</v>
      </c>
      <c r="AW1059" s="13" t="s">
        <v>30</v>
      </c>
      <c r="AX1059" s="13" t="s">
        <v>73</v>
      </c>
      <c r="AY1059" s="250" t="s">
        <v>137</v>
      </c>
    </row>
    <row r="1060" s="14" customFormat="1">
      <c r="A1060" s="14"/>
      <c r="B1060" s="251"/>
      <c r="C1060" s="252"/>
      <c r="D1060" s="242" t="s">
        <v>154</v>
      </c>
      <c r="E1060" s="253" t="s">
        <v>1</v>
      </c>
      <c r="F1060" s="254" t="s">
        <v>303</v>
      </c>
      <c r="G1060" s="252"/>
      <c r="H1060" s="255">
        <v>5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61" t="s">
        <v>154</v>
      </c>
      <c r="AU1060" s="261" t="s">
        <v>146</v>
      </c>
      <c r="AV1060" s="14" t="s">
        <v>146</v>
      </c>
      <c r="AW1060" s="14" t="s">
        <v>30</v>
      </c>
      <c r="AX1060" s="14" t="s">
        <v>73</v>
      </c>
      <c r="AY1060" s="261" t="s">
        <v>137</v>
      </c>
    </row>
    <row r="1061" s="13" customFormat="1">
      <c r="A1061" s="13"/>
      <c r="B1061" s="240"/>
      <c r="C1061" s="241"/>
      <c r="D1061" s="242" t="s">
        <v>154</v>
      </c>
      <c r="E1061" s="243" t="s">
        <v>1</v>
      </c>
      <c r="F1061" s="244" t="s">
        <v>632</v>
      </c>
      <c r="G1061" s="241"/>
      <c r="H1061" s="243" t="s">
        <v>1</v>
      </c>
      <c r="I1061" s="245"/>
      <c r="J1061" s="241"/>
      <c r="K1061" s="241"/>
      <c r="L1061" s="246"/>
      <c r="M1061" s="247"/>
      <c r="N1061" s="248"/>
      <c r="O1061" s="248"/>
      <c r="P1061" s="248"/>
      <c r="Q1061" s="248"/>
      <c r="R1061" s="248"/>
      <c r="S1061" s="248"/>
      <c r="T1061" s="249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50" t="s">
        <v>154</v>
      </c>
      <c r="AU1061" s="250" t="s">
        <v>146</v>
      </c>
      <c r="AV1061" s="13" t="s">
        <v>81</v>
      </c>
      <c r="AW1061" s="13" t="s">
        <v>30</v>
      </c>
      <c r="AX1061" s="13" t="s">
        <v>73</v>
      </c>
      <c r="AY1061" s="250" t="s">
        <v>137</v>
      </c>
    </row>
    <row r="1062" s="14" customFormat="1">
      <c r="A1062" s="14"/>
      <c r="B1062" s="251"/>
      <c r="C1062" s="252"/>
      <c r="D1062" s="242" t="s">
        <v>154</v>
      </c>
      <c r="E1062" s="253" t="s">
        <v>1</v>
      </c>
      <c r="F1062" s="254" t="s">
        <v>303</v>
      </c>
      <c r="G1062" s="252"/>
      <c r="H1062" s="255">
        <v>5</v>
      </c>
      <c r="I1062" s="256"/>
      <c r="J1062" s="252"/>
      <c r="K1062" s="252"/>
      <c r="L1062" s="257"/>
      <c r="M1062" s="258"/>
      <c r="N1062" s="259"/>
      <c r="O1062" s="259"/>
      <c r="P1062" s="259"/>
      <c r="Q1062" s="259"/>
      <c r="R1062" s="259"/>
      <c r="S1062" s="259"/>
      <c r="T1062" s="260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61" t="s">
        <v>154</v>
      </c>
      <c r="AU1062" s="261" t="s">
        <v>146</v>
      </c>
      <c r="AV1062" s="14" t="s">
        <v>146</v>
      </c>
      <c r="AW1062" s="14" t="s">
        <v>30</v>
      </c>
      <c r="AX1062" s="14" t="s">
        <v>73</v>
      </c>
      <c r="AY1062" s="261" t="s">
        <v>137</v>
      </c>
    </row>
    <row r="1063" s="13" customFormat="1">
      <c r="A1063" s="13"/>
      <c r="B1063" s="240"/>
      <c r="C1063" s="241"/>
      <c r="D1063" s="242" t="s">
        <v>154</v>
      </c>
      <c r="E1063" s="243" t="s">
        <v>1</v>
      </c>
      <c r="F1063" s="244" t="s">
        <v>296</v>
      </c>
      <c r="G1063" s="241"/>
      <c r="H1063" s="243" t="s">
        <v>1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50" t="s">
        <v>154</v>
      </c>
      <c r="AU1063" s="250" t="s">
        <v>146</v>
      </c>
      <c r="AV1063" s="13" t="s">
        <v>81</v>
      </c>
      <c r="AW1063" s="13" t="s">
        <v>30</v>
      </c>
      <c r="AX1063" s="13" t="s">
        <v>73</v>
      </c>
      <c r="AY1063" s="250" t="s">
        <v>137</v>
      </c>
    </row>
    <row r="1064" s="14" customFormat="1">
      <c r="A1064" s="14"/>
      <c r="B1064" s="251"/>
      <c r="C1064" s="252"/>
      <c r="D1064" s="242" t="s">
        <v>154</v>
      </c>
      <c r="E1064" s="253" t="s">
        <v>1</v>
      </c>
      <c r="F1064" s="254" t="s">
        <v>73</v>
      </c>
      <c r="G1064" s="252"/>
      <c r="H1064" s="255">
        <v>0</v>
      </c>
      <c r="I1064" s="256"/>
      <c r="J1064" s="252"/>
      <c r="K1064" s="252"/>
      <c r="L1064" s="257"/>
      <c r="M1064" s="258"/>
      <c r="N1064" s="259"/>
      <c r="O1064" s="259"/>
      <c r="P1064" s="259"/>
      <c r="Q1064" s="259"/>
      <c r="R1064" s="259"/>
      <c r="S1064" s="259"/>
      <c r="T1064" s="260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61" t="s">
        <v>154</v>
      </c>
      <c r="AU1064" s="261" t="s">
        <v>146</v>
      </c>
      <c r="AV1064" s="14" t="s">
        <v>146</v>
      </c>
      <c r="AW1064" s="14" t="s">
        <v>30</v>
      </c>
      <c r="AX1064" s="14" t="s">
        <v>73</v>
      </c>
      <c r="AY1064" s="261" t="s">
        <v>137</v>
      </c>
    </row>
    <row r="1065" s="15" customFormat="1">
      <c r="A1065" s="15"/>
      <c r="B1065" s="262"/>
      <c r="C1065" s="263"/>
      <c r="D1065" s="242" t="s">
        <v>154</v>
      </c>
      <c r="E1065" s="264" t="s">
        <v>1</v>
      </c>
      <c r="F1065" s="265" t="s">
        <v>157</v>
      </c>
      <c r="G1065" s="263"/>
      <c r="H1065" s="266">
        <v>14</v>
      </c>
      <c r="I1065" s="267"/>
      <c r="J1065" s="263"/>
      <c r="K1065" s="263"/>
      <c r="L1065" s="268"/>
      <c r="M1065" s="269"/>
      <c r="N1065" s="270"/>
      <c r="O1065" s="270"/>
      <c r="P1065" s="270"/>
      <c r="Q1065" s="270"/>
      <c r="R1065" s="270"/>
      <c r="S1065" s="270"/>
      <c r="T1065" s="271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72" t="s">
        <v>154</v>
      </c>
      <c r="AU1065" s="272" t="s">
        <v>146</v>
      </c>
      <c r="AV1065" s="15" t="s">
        <v>145</v>
      </c>
      <c r="AW1065" s="15" t="s">
        <v>30</v>
      </c>
      <c r="AX1065" s="15" t="s">
        <v>81</v>
      </c>
      <c r="AY1065" s="272" t="s">
        <v>137</v>
      </c>
    </row>
    <row r="1066" s="2" customFormat="1" ht="16.5" customHeight="1">
      <c r="A1066" s="38"/>
      <c r="B1066" s="39"/>
      <c r="C1066" s="215" t="s">
        <v>1246</v>
      </c>
      <c r="D1066" s="215" t="s">
        <v>141</v>
      </c>
      <c r="E1066" s="216" t="s">
        <v>1247</v>
      </c>
      <c r="F1066" s="217" t="s">
        <v>1248</v>
      </c>
      <c r="G1066" s="218" t="s">
        <v>160</v>
      </c>
      <c r="H1066" s="219">
        <v>9</v>
      </c>
      <c r="I1066" s="220"/>
      <c r="J1066" s="221">
        <f>ROUND(I1066*H1066,2)</f>
        <v>0</v>
      </c>
      <c r="K1066" s="222"/>
      <c r="L1066" s="44"/>
      <c r="M1066" s="223" t="s">
        <v>1</v>
      </c>
      <c r="N1066" s="224" t="s">
        <v>39</v>
      </c>
      <c r="O1066" s="91"/>
      <c r="P1066" s="225">
        <f>O1066*H1066</f>
        <v>0</v>
      </c>
      <c r="Q1066" s="225">
        <v>0</v>
      </c>
      <c r="R1066" s="225">
        <f>Q1066*H1066</f>
        <v>0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145</v>
      </c>
      <c r="AT1066" s="227" t="s">
        <v>141</v>
      </c>
      <c r="AU1066" s="227" t="s">
        <v>146</v>
      </c>
      <c r="AY1066" s="17" t="s">
        <v>137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146</v>
      </c>
      <c r="BK1066" s="228">
        <f>ROUND(I1066*H1066,2)</f>
        <v>0</v>
      </c>
      <c r="BL1066" s="17" t="s">
        <v>145</v>
      </c>
      <c r="BM1066" s="227" t="s">
        <v>1249</v>
      </c>
    </row>
    <row r="1067" s="14" customFormat="1">
      <c r="A1067" s="14"/>
      <c r="B1067" s="251"/>
      <c r="C1067" s="252"/>
      <c r="D1067" s="242" t="s">
        <v>154</v>
      </c>
      <c r="E1067" s="253" t="s">
        <v>1</v>
      </c>
      <c r="F1067" s="254" t="s">
        <v>1250</v>
      </c>
      <c r="G1067" s="252"/>
      <c r="H1067" s="255">
        <v>9</v>
      </c>
      <c r="I1067" s="256"/>
      <c r="J1067" s="252"/>
      <c r="K1067" s="252"/>
      <c r="L1067" s="257"/>
      <c r="M1067" s="258"/>
      <c r="N1067" s="259"/>
      <c r="O1067" s="259"/>
      <c r="P1067" s="259"/>
      <c r="Q1067" s="259"/>
      <c r="R1067" s="259"/>
      <c r="S1067" s="259"/>
      <c r="T1067" s="260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1" t="s">
        <v>154</v>
      </c>
      <c r="AU1067" s="261" t="s">
        <v>146</v>
      </c>
      <c r="AV1067" s="14" t="s">
        <v>146</v>
      </c>
      <c r="AW1067" s="14" t="s">
        <v>30</v>
      </c>
      <c r="AX1067" s="14" t="s">
        <v>81</v>
      </c>
      <c r="AY1067" s="261" t="s">
        <v>137</v>
      </c>
    </row>
    <row r="1068" s="2" customFormat="1" ht="16.5" customHeight="1">
      <c r="A1068" s="38"/>
      <c r="B1068" s="39"/>
      <c r="C1068" s="229" t="s">
        <v>1251</v>
      </c>
      <c r="D1068" s="229" t="s">
        <v>149</v>
      </c>
      <c r="E1068" s="230" t="s">
        <v>1252</v>
      </c>
      <c r="F1068" s="231" t="s">
        <v>1253</v>
      </c>
      <c r="G1068" s="232" t="s">
        <v>160</v>
      </c>
      <c r="H1068" s="233">
        <v>7</v>
      </c>
      <c r="I1068" s="234"/>
      <c r="J1068" s="235">
        <f>ROUND(I1068*H1068,2)</f>
        <v>0</v>
      </c>
      <c r="K1068" s="236"/>
      <c r="L1068" s="237"/>
      <c r="M1068" s="238" t="s">
        <v>1</v>
      </c>
      <c r="N1068" s="239" t="s">
        <v>39</v>
      </c>
      <c r="O1068" s="91"/>
      <c r="P1068" s="225">
        <f>O1068*H1068</f>
        <v>0</v>
      </c>
      <c r="Q1068" s="225">
        <v>0.00040000000000000002</v>
      </c>
      <c r="R1068" s="225">
        <f>Q1068*H1068</f>
        <v>0.0028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152</v>
      </c>
      <c r="AT1068" s="227" t="s">
        <v>149</v>
      </c>
      <c r="AU1068" s="227" t="s">
        <v>146</v>
      </c>
      <c r="AY1068" s="17" t="s">
        <v>137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146</v>
      </c>
      <c r="BK1068" s="228">
        <f>ROUND(I1068*H1068,2)</f>
        <v>0</v>
      </c>
      <c r="BL1068" s="17" t="s">
        <v>145</v>
      </c>
      <c r="BM1068" s="227" t="s">
        <v>1254</v>
      </c>
    </row>
    <row r="1069" s="14" customFormat="1">
      <c r="A1069" s="14"/>
      <c r="B1069" s="251"/>
      <c r="C1069" s="252"/>
      <c r="D1069" s="242" t="s">
        <v>154</v>
      </c>
      <c r="E1069" s="253" t="s">
        <v>1</v>
      </c>
      <c r="F1069" s="254" t="s">
        <v>384</v>
      </c>
      <c r="G1069" s="252"/>
      <c r="H1069" s="255">
        <v>7</v>
      </c>
      <c r="I1069" s="256"/>
      <c r="J1069" s="252"/>
      <c r="K1069" s="252"/>
      <c r="L1069" s="257"/>
      <c r="M1069" s="258"/>
      <c r="N1069" s="259"/>
      <c r="O1069" s="259"/>
      <c r="P1069" s="259"/>
      <c r="Q1069" s="259"/>
      <c r="R1069" s="259"/>
      <c r="S1069" s="259"/>
      <c r="T1069" s="260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61" t="s">
        <v>154</v>
      </c>
      <c r="AU1069" s="261" t="s">
        <v>146</v>
      </c>
      <c r="AV1069" s="14" t="s">
        <v>146</v>
      </c>
      <c r="AW1069" s="14" t="s">
        <v>30</v>
      </c>
      <c r="AX1069" s="14" t="s">
        <v>81</v>
      </c>
      <c r="AY1069" s="261" t="s">
        <v>137</v>
      </c>
    </row>
    <row r="1070" s="2" customFormat="1" ht="16.5" customHeight="1">
      <c r="A1070" s="38"/>
      <c r="B1070" s="39"/>
      <c r="C1070" s="229" t="s">
        <v>1255</v>
      </c>
      <c r="D1070" s="229" t="s">
        <v>149</v>
      </c>
      <c r="E1070" s="230" t="s">
        <v>1256</v>
      </c>
      <c r="F1070" s="231" t="s">
        <v>1257</v>
      </c>
      <c r="G1070" s="232" t="s">
        <v>160</v>
      </c>
      <c r="H1070" s="233">
        <v>2</v>
      </c>
      <c r="I1070" s="234"/>
      <c r="J1070" s="235">
        <f>ROUND(I1070*H1070,2)</f>
        <v>0</v>
      </c>
      <c r="K1070" s="236"/>
      <c r="L1070" s="237"/>
      <c r="M1070" s="238" t="s">
        <v>1</v>
      </c>
      <c r="N1070" s="239" t="s">
        <v>39</v>
      </c>
      <c r="O1070" s="91"/>
      <c r="P1070" s="225">
        <f>O1070*H1070</f>
        <v>0</v>
      </c>
      <c r="Q1070" s="225">
        <v>0.00040000000000000002</v>
      </c>
      <c r="R1070" s="225">
        <f>Q1070*H1070</f>
        <v>0.00080000000000000004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297</v>
      </c>
      <c r="AT1070" s="227" t="s">
        <v>149</v>
      </c>
      <c r="AU1070" s="227" t="s">
        <v>146</v>
      </c>
      <c r="AY1070" s="17" t="s">
        <v>137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146</v>
      </c>
      <c r="BK1070" s="228">
        <f>ROUND(I1070*H1070,2)</f>
        <v>0</v>
      </c>
      <c r="BL1070" s="17" t="s">
        <v>474</v>
      </c>
      <c r="BM1070" s="227" t="s">
        <v>1258</v>
      </c>
    </row>
    <row r="1071" s="13" customFormat="1">
      <c r="A1071" s="13"/>
      <c r="B1071" s="240"/>
      <c r="C1071" s="241"/>
      <c r="D1071" s="242" t="s">
        <v>154</v>
      </c>
      <c r="E1071" s="243" t="s">
        <v>1</v>
      </c>
      <c r="F1071" s="244" t="s">
        <v>1259</v>
      </c>
      <c r="G1071" s="241"/>
      <c r="H1071" s="243" t="s">
        <v>1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50" t="s">
        <v>154</v>
      </c>
      <c r="AU1071" s="250" t="s">
        <v>146</v>
      </c>
      <c r="AV1071" s="13" t="s">
        <v>81</v>
      </c>
      <c r="AW1071" s="13" t="s">
        <v>30</v>
      </c>
      <c r="AX1071" s="13" t="s">
        <v>73</v>
      </c>
      <c r="AY1071" s="250" t="s">
        <v>137</v>
      </c>
    </row>
    <row r="1072" s="14" customFormat="1">
      <c r="A1072" s="14"/>
      <c r="B1072" s="251"/>
      <c r="C1072" s="252"/>
      <c r="D1072" s="242" t="s">
        <v>154</v>
      </c>
      <c r="E1072" s="253" t="s">
        <v>1</v>
      </c>
      <c r="F1072" s="254" t="s">
        <v>146</v>
      </c>
      <c r="G1072" s="252"/>
      <c r="H1072" s="255">
        <v>2</v>
      </c>
      <c r="I1072" s="256"/>
      <c r="J1072" s="252"/>
      <c r="K1072" s="252"/>
      <c r="L1072" s="257"/>
      <c r="M1072" s="258"/>
      <c r="N1072" s="259"/>
      <c r="O1072" s="259"/>
      <c r="P1072" s="259"/>
      <c r="Q1072" s="259"/>
      <c r="R1072" s="259"/>
      <c r="S1072" s="259"/>
      <c r="T1072" s="260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61" t="s">
        <v>154</v>
      </c>
      <c r="AU1072" s="261" t="s">
        <v>146</v>
      </c>
      <c r="AV1072" s="14" t="s">
        <v>146</v>
      </c>
      <c r="AW1072" s="14" t="s">
        <v>30</v>
      </c>
      <c r="AX1072" s="14" t="s">
        <v>81</v>
      </c>
      <c r="AY1072" s="261" t="s">
        <v>137</v>
      </c>
    </row>
    <row r="1073" s="2" customFormat="1" ht="16.5" customHeight="1">
      <c r="A1073" s="38"/>
      <c r="B1073" s="39"/>
      <c r="C1073" s="215" t="s">
        <v>1260</v>
      </c>
      <c r="D1073" s="215" t="s">
        <v>141</v>
      </c>
      <c r="E1073" s="216" t="s">
        <v>1261</v>
      </c>
      <c r="F1073" s="217" t="s">
        <v>1262</v>
      </c>
      <c r="G1073" s="218" t="s">
        <v>160</v>
      </c>
      <c r="H1073" s="219">
        <v>1</v>
      </c>
      <c r="I1073" s="220"/>
      <c r="J1073" s="221">
        <f>ROUND(I1073*H1073,2)</f>
        <v>0</v>
      </c>
      <c r="K1073" s="222"/>
      <c r="L1073" s="44"/>
      <c r="M1073" s="223" t="s">
        <v>1</v>
      </c>
      <c r="N1073" s="224" t="s">
        <v>39</v>
      </c>
      <c r="O1073" s="91"/>
      <c r="P1073" s="225">
        <f>O1073*H1073</f>
        <v>0</v>
      </c>
      <c r="Q1073" s="225">
        <v>0</v>
      </c>
      <c r="R1073" s="225">
        <f>Q1073*H1073</f>
        <v>0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474</v>
      </c>
      <c r="AT1073" s="227" t="s">
        <v>141</v>
      </c>
      <c r="AU1073" s="227" t="s">
        <v>146</v>
      </c>
      <c r="AY1073" s="17" t="s">
        <v>137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146</v>
      </c>
      <c r="BK1073" s="228">
        <f>ROUND(I1073*H1073,2)</f>
        <v>0</v>
      </c>
      <c r="BL1073" s="17" t="s">
        <v>474</v>
      </c>
      <c r="BM1073" s="227" t="s">
        <v>1263</v>
      </c>
    </row>
    <row r="1074" s="13" customFormat="1">
      <c r="A1074" s="13"/>
      <c r="B1074" s="240"/>
      <c r="C1074" s="241"/>
      <c r="D1074" s="242" t="s">
        <v>154</v>
      </c>
      <c r="E1074" s="243" t="s">
        <v>1</v>
      </c>
      <c r="F1074" s="244" t="s">
        <v>1264</v>
      </c>
      <c r="G1074" s="241"/>
      <c r="H1074" s="243" t="s">
        <v>1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50" t="s">
        <v>154</v>
      </c>
      <c r="AU1074" s="250" t="s">
        <v>146</v>
      </c>
      <c r="AV1074" s="13" t="s">
        <v>81</v>
      </c>
      <c r="AW1074" s="13" t="s">
        <v>30</v>
      </c>
      <c r="AX1074" s="13" t="s">
        <v>73</v>
      </c>
      <c r="AY1074" s="250" t="s">
        <v>137</v>
      </c>
    </row>
    <row r="1075" s="14" customFormat="1">
      <c r="A1075" s="14"/>
      <c r="B1075" s="251"/>
      <c r="C1075" s="252"/>
      <c r="D1075" s="242" t="s">
        <v>154</v>
      </c>
      <c r="E1075" s="253" t="s">
        <v>1</v>
      </c>
      <c r="F1075" s="254" t="s">
        <v>81</v>
      </c>
      <c r="G1075" s="252"/>
      <c r="H1075" s="255">
        <v>1</v>
      </c>
      <c r="I1075" s="256"/>
      <c r="J1075" s="252"/>
      <c r="K1075" s="252"/>
      <c r="L1075" s="257"/>
      <c r="M1075" s="258"/>
      <c r="N1075" s="259"/>
      <c r="O1075" s="259"/>
      <c r="P1075" s="259"/>
      <c r="Q1075" s="259"/>
      <c r="R1075" s="259"/>
      <c r="S1075" s="259"/>
      <c r="T1075" s="260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61" t="s">
        <v>154</v>
      </c>
      <c r="AU1075" s="261" t="s">
        <v>146</v>
      </c>
      <c r="AV1075" s="14" t="s">
        <v>146</v>
      </c>
      <c r="AW1075" s="14" t="s">
        <v>30</v>
      </c>
      <c r="AX1075" s="14" t="s">
        <v>81</v>
      </c>
      <c r="AY1075" s="261" t="s">
        <v>137</v>
      </c>
    </row>
    <row r="1076" s="2" customFormat="1" ht="16.5" customHeight="1">
      <c r="A1076" s="38"/>
      <c r="B1076" s="39"/>
      <c r="C1076" s="229" t="s">
        <v>1265</v>
      </c>
      <c r="D1076" s="229" t="s">
        <v>149</v>
      </c>
      <c r="E1076" s="230" t="s">
        <v>1266</v>
      </c>
      <c r="F1076" s="231" t="s">
        <v>1267</v>
      </c>
      <c r="G1076" s="232" t="s">
        <v>160</v>
      </c>
      <c r="H1076" s="233">
        <v>1</v>
      </c>
      <c r="I1076" s="234"/>
      <c r="J1076" s="235">
        <f>ROUND(I1076*H1076,2)</f>
        <v>0</v>
      </c>
      <c r="K1076" s="236"/>
      <c r="L1076" s="237"/>
      <c r="M1076" s="238" t="s">
        <v>1</v>
      </c>
      <c r="N1076" s="239" t="s">
        <v>39</v>
      </c>
      <c r="O1076" s="91"/>
      <c r="P1076" s="225">
        <f>O1076*H1076</f>
        <v>0</v>
      </c>
      <c r="Q1076" s="225">
        <v>0.00040000000000000002</v>
      </c>
      <c r="R1076" s="225">
        <f>Q1076*H1076</f>
        <v>0.00040000000000000002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152</v>
      </c>
      <c r="AT1076" s="227" t="s">
        <v>149</v>
      </c>
      <c r="AU1076" s="227" t="s">
        <v>146</v>
      </c>
      <c r="AY1076" s="17" t="s">
        <v>137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146</v>
      </c>
      <c r="BK1076" s="228">
        <f>ROUND(I1076*H1076,2)</f>
        <v>0</v>
      </c>
      <c r="BL1076" s="17" t="s">
        <v>145</v>
      </c>
      <c r="BM1076" s="227" t="s">
        <v>1268</v>
      </c>
    </row>
    <row r="1077" s="2" customFormat="1" ht="24.15" customHeight="1">
      <c r="A1077" s="38"/>
      <c r="B1077" s="39"/>
      <c r="C1077" s="215" t="s">
        <v>1269</v>
      </c>
      <c r="D1077" s="215" t="s">
        <v>141</v>
      </c>
      <c r="E1077" s="216" t="s">
        <v>1270</v>
      </c>
      <c r="F1077" s="217" t="s">
        <v>1271</v>
      </c>
      <c r="G1077" s="218" t="s">
        <v>160</v>
      </c>
      <c r="H1077" s="219">
        <v>2</v>
      </c>
      <c r="I1077" s="220"/>
      <c r="J1077" s="221">
        <f>ROUND(I1077*H1077,2)</f>
        <v>0</v>
      </c>
      <c r="K1077" s="222"/>
      <c r="L1077" s="44"/>
      <c r="M1077" s="223" t="s">
        <v>1</v>
      </c>
      <c r="N1077" s="224" t="s">
        <v>39</v>
      </c>
      <c r="O1077" s="91"/>
      <c r="P1077" s="225">
        <f>O1077*H1077</f>
        <v>0</v>
      </c>
      <c r="Q1077" s="225">
        <v>0</v>
      </c>
      <c r="R1077" s="225">
        <f>Q1077*H1077</f>
        <v>0</v>
      </c>
      <c r="S1077" s="225">
        <v>0</v>
      </c>
      <c r="T1077" s="226">
        <f>S1077*H1077</f>
        <v>0</v>
      </c>
      <c r="U1077" s="38"/>
      <c r="V1077" s="38"/>
      <c r="W1077" s="38"/>
      <c r="X1077" s="38"/>
      <c r="Y1077" s="38"/>
      <c r="Z1077" s="38"/>
      <c r="AA1077" s="38"/>
      <c r="AB1077" s="38"/>
      <c r="AC1077" s="38"/>
      <c r="AD1077" s="38"/>
      <c r="AE1077" s="38"/>
      <c r="AR1077" s="227" t="s">
        <v>474</v>
      </c>
      <c r="AT1077" s="227" t="s">
        <v>141</v>
      </c>
      <c r="AU1077" s="227" t="s">
        <v>146</v>
      </c>
      <c r="AY1077" s="17" t="s">
        <v>137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17" t="s">
        <v>146</v>
      </c>
      <c r="BK1077" s="228">
        <f>ROUND(I1077*H1077,2)</f>
        <v>0</v>
      </c>
      <c r="BL1077" s="17" t="s">
        <v>474</v>
      </c>
      <c r="BM1077" s="227" t="s">
        <v>1272</v>
      </c>
    </row>
    <row r="1078" s="14" customFormat="1">
      <c r="A1078" s="14"/>
      <c r="B1078" s="251"/>
      <c r="C1078" s="252"/>
      <c r="D1078" s="242" t="s">
        <v>154</v>
      </c>
      <c r="E1078" s="253" t="s">
        <v>1</v>
      </c>
      <c r="F1078" s="254" t="s">
        <v>146</v>
      </c>
      <c r="G1078" s="252"/>
      <c r="H1078" s="255">
        <v>2</v>
      </c>
      <c r="I1078" s="256"/>
      <c r="J1078" s="252"/>
      <c r="K1078" s="252"/>
      <c r="L1078" s="257"/>
      <c r="M1078" s="258"/>
      <c r="N1078" s="259"/>
      <c r="O1078" s="259"/>
      <c r="P1078" s="259"/>
      <c r="Q1078" s="259"/>
      <c r="R1078" s="259"/>
      <c r="S1078" s="259"/>
      <c r="T1078" s="260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61" t="s">
        <v>154</v>
      </c>
      <c r="AU1078" s="261" t="s">
        <v>146</v>
      </c>
      <c r="AV1078" s="14" t="s">
        <v>146</v>
      </c>
      <c r="AW1078" s="14" t="s">
        <v>30</v>
      </c>
      <c r="AX1078" s="14" t="s">
        <v>81</v>
      </c>
      <c r="AY1078" s="261" t="s">
        <v>137</v>
      </c>
    </row>
    <row r="1079" s="2" customFormat="1" ht="24.15" customHeight="1">
      <c r="A1079" s="38"/>
      <c r="B1079" s="39"/>
      <c r="C1079" s="229" t="s">
        <v>1273</v>
      </c>
      <c r="D1079" s="229" t="s">
        <v>149</v>
      </c>
      <c r="E1079" s="230" t="s">
        <v>1274</v>
      </c>
      <c r="F1079" s="231" t="s">
        <v>1275</v>
      </c>
      <c r="G1079" s="232" t="s">
        <v>160</v>
      </c>
      <c r="H1079" s="233">
        <v>2</v>
      </c>
      <c r="I1079" s="234"/>
      <c r="J1079" s="235">
        <f>ROUND(I1079*H1079,2)</f>
        <v>0</v>
      </c>
      <c r="K1079" s="236"/>
      <c r="L1079" s="237"/>
      <c r="M1079" s="238" t="s">
        <v>1</v>
      </c>
      <c r="N1079" s="239" t="s">
        <v>39</v>
      </c>
      <c r="O1079" s="91"/>
      <c r="P1079" s="225">
        <f>O1079*H1079</f>
        <v>0</v>
      </c>
      <c r="Q1079" s="225">
        <v>0.00046999999999999999</v>
      </c>
      <c r="R1079" s="225">
        <f>Q1079*H1079</f>
        <v>0.00093999999999999997</v>
      </c>
      <c r="S1079" s="225">
        <v>0</v>
      </c>
      <c r="T1079" s="226">
        <f>S1079*H1079</f>
        <v>0</v>
      </c>
      <c r="U1079" s="38"/>
      <c r="V1079" s="38"/>
      <c r="W1079" s="38"/>
      <c r="X1079" s="38"/>
      <c r="Y1079" s="38"/>
      <c r="Z1079" s="38"/>
      <c r="AA1079" s="38"/>
      <c r="AB1079" s="38"/>
      <c r="AC1079" s="38"/>
      <c r="AD1079" s="38"/>
      <c r="AE1079" s="38"/>
      <c r="AR1079" s="227" t="s">
        <v>297</v>
      </c>
      <c r="AT1079" s="227" t="s">
        <v>149</v>
      </c>
      <c r="AU1079" s="227" t="s">
        <v>146</v>
      </c>
      <c r="AY1079" s="17" t="s">
        <v>137</v>
      </c>
      <c r="BE1079" s="228">
        <f>IF(N1079="základní",J1079,0)</f>
        <v>0</v>
      </c>
      <c r="BF1079" s="228">
        <f>IF(N1079="snížená",J1079,0)</f>
        <v>0</v>
      </c>
      <c r="BG1079" s="228">
        <f>IF(N1079="zákl. přenesená",J1079,0)</f>
        <v>0</v>
      </c>
      <c r="BH1079" s="228">
        <f>IF(N1079="sníž. přenesená",J1079,0)</f>
        <v>0</v>
      </c>
      <c r="BI1079" s="228">
        <f>IF(N1079="nulová",J1079,0)</f>
        <v>0</v>
      </c>
      <c r="BJ1079" s="17" t="s">
        <v>146</v>
      </c>
      <c r="BK1079" s="228">
        <f>ROUND(I1079*H1079,2)</f>
        <v>0</v>
      </c>
      <c r="BL1079" s="17" t="s">
        <v>474</v>
      </c>
      <c r="BM1079" s="227" t="s">
        <v>1276</v>
      </c>
    </row>
    <row r="1080" s="14" customFormat="1">
      <c r="A1080" s="14"/>
      <c r="B1080" s="251"/>
      <c r="C1080" s="252"/>
      <c r="D1080" s="242" t="s">
        <v>154</v>
      </c>
      <c r="E1080" s="253" t="s">
        <v>1</v>
      </c>
      <c r="F1080" s="254" t="s">
        <v>146</v>
      </c>
      <c r="G1080" s="252"/>
      <c r="H1080" s="255">
        <v>2</v>
      </c>
      <c r="I1080" s="256"/>
      <c r="J1080" s="252"/>
      <c r="K1080" s="252"/>
      <c r="L1080" s="257"/>
      <c r="M1080" s="258"/>
      <c r="N1080" s="259"/>
      <c r="O1080" s="259"/>
      <c r="P1080" s="259"/>
      <c r="Q1080" s="259"/>
      <c r="R1080" s="259"/>
      <c r="S1080" s="259"/>
      <c r="T1080" s="260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1" t="s">
        <v>154</v>
      </c>
      <c r="AU1080" s="261" t="s">
        <v>146</v>
      </c>
      <c r="AV1080" s="14" t="s">
        <v>146</v>
      </c>
      <c r="AW1080" s="14" t="s">
        <v>30</v>
      </c>
      <c r="AX1080" s="14" t="s">
        <v>81</v>
      </c>
      <c r="AY1080" s="261" t="s">
        <v>137</v>
      </c>
    </row>
    <row r="1081" s="2" customFormat="1" ht="21.75" customHeight="1">
      <c r="A1081" s="38"/>
      <c r="B1081" s="39"/>
      <c r="C1081" s="215" t="s">
        <v>1277</v>
      </c>
      <c r="D1081" s="215" t="s">
        <v>141</v>
      </c>
      <c r="E1081" s="216" t="s">
        <v>1278</v>
      </c>
      <c r="F1081" s="217" t="s">
        <v>1279</v>
      </c>
      <c r="G1081" s="218" t="s">
        <v>160</v>
      </c>
      <c r="H1081" s="219">
        <v>12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0.00059999999999999995</v>
      </c>
      <c r="T1081" s="226">
        <f>S1081*H1081</f>
        <v>0.0071999999999999998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474</v>
      </c>
      <c r="AT1081" s="227" t="s">
        <v>141</v>
      </c>
      <c r="AU1081" s="227" t="s">
        <v>146</v>
      </c>
      <c r="AY1081" s="17" t="s">
        <v>137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146</v>
      </c>
      <c r="BK1081" s="228">
        <f>ROUND(I1081*H1081,2)</f>
        <v>0</v>
      </c>
      <c r="BL1081" s="17" t="s">
        <v>474</v>
      </c>
      <c r="BM1081" s="227" t="s">
        <v>1280</v>
      </c>
    </row>
    <row r="1082" s="14" customFormat="1">
      <c r="A1082" s="14"/>
      <c r="B1082" s="251"/>
      <c r="C1082" s="252"/>
      <c r="D1082" s="242" t="s">
        <v>154</v>
      </c>
      <c r="E1082" s="253" t="s">
        <v>1</v>
      </c>
      <c r="F1082" s="254" t="s">
        <v>8</v>
      </c>
      <c r="G1082" s="252"/>
      <c r="H1082" s="255">
        <v>12</v>
      </c>
      <c r="I1082" s="256"/>
      <c r="J1082" s="252"/>
      <c r="K1082" s="252"/>
      <c r="L1082" s="257"/>
      <c r="M1082" s="258"/>
      <c r="N1082" s="259"/>
      <c r="O1082" s="259"/>
      <c r="P1082" s="259"/>
      <c r="Q1082" s="259"/>
      <c r="R1082" s="259"/>
      <c r="S1082" s="259"/>
      <c r="T1082" s="260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1" t="s">
        <v>154</v>
      </c>
      <c r="AU1082" s="261" t="s">
        <v>146</v>
      </c>
      <c r="AV1082" s="14" t="s">
        <v>146</v>
      </c>
      <c r="AW1082" s="14" t="s">
        <v>30</v>
      </c>
      <c r="AX1082" s="14" t="s">
        <v>81</v>
      </c>
      <c r="AY1082" s="261" t="s">
        <v>137</v>
      </c>
    </row>
    <row r="1083" s="2" customFormat="1" ht="16.5" customHeight="1">
      <c r="A1083" s="38"/>
      <c r="B1083" s="39"/>
      <c r="C1083" s="215" t="s">
        <v>1281</v>
      </c>
      <c r="D1083" s="215" t="s">
        <v>141</v>
      </c>
      <c r="E1083" s="216" t="s">
        <v>1282</v>
      </c>
      <c r="F1083" s="217" t="s">
        <v>1283</v>
      </c>
      <c r="G1083" s="218" t="s">
        <v>160</v>
      </c>
      <c r="H1083" s="219">
        <v>2</v>
      </c>
      <c r="I1083" s="220"/>
      <c r="J1083" s="221">
        <f>ROUND(I1083*H1083,2)</f>
        <v>0</v>
      </c>
      <c r="K1083" s="222"/>
      <c r="L1083" s="44"/>
      <c r="M1083" s="223" t="s">
        <v>1</v>
      </c>
      <c r="N1083" s="224" t="s">
        <v>39</v>
      </c>
      <c r="O1083" s="91"/>
      <c r="P1083" s="225">
        <f>O1083*H1083</f>
        <v>0</v>
      </c>
      <c r="Q1083" s="225">
        <v>0</v>
      </c>
      <c r="R1083" s="225">
        <f>Q1083*H1083</f>
        <v>0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474</v>
      </c>
      <c r="AT1083" s="227" t="s">
        <v>141</v>
      </c>
      <c r="AU1083" s="227" t="s">
        <v>146</v>
      </c>
      <c r="AY1083" s="17" t="s">
        <v>137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146</v>
      </c>
      <c r="BK1083" s="228">
        <f>ROUND(I1083*H1083,2)</f>
        <v>0</v>
      </c>
      <c r="BL1083" s="17" t="s">
        <v>474</v>
      </c>
      <c r="BM1083" s="227" t="s">
        <v>1284</v>
      </c>
    </row>
    <row r="1084" s="13" customFormat="1">
      <c r="A1084" s="13"/>
      <c r="B1084" s="240"/>
      <c r="C1084" s="241"/>
      <c r="D1084" s="242" t="s">
        <v>154</v>
      </c>
      <c r="E1084" s="243" t="s">
        <v>1</v>
      </c>
      <c r="F1084" s="244" t="s">
        <v>1285</v>
      </c>
      <c r="G1084" s="241"/>
      <c r="H1084" s="243" t="s">
        <v>1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3"/>
      <c r="V1084" s="13"/>
      <c r="W1084" s="13"/>
      <c r="X1084" s="13"/>
      <c r="Y1084" s="13"/>
      <c r="Z1084" s="13"/>
      <c r="AA1084" s="13"/>
      <c r="AB1084" s="13"/>
      <c r="AC1084" s="13"/>
      <c r="AD1084" s="13"/>
      <c r="AE1084" s="13"/>
      <c r="AT1084" s="250" t="s">
        <v>154</v>
      </c>
      <c r="AU1084" s="250" t="s">
        <v>146</v>
      </c>
      <c r="AV1084" s="13" t="s">
        <v>81</v>
      </c>
      <c r="AW1084" s="13" t="s">
        <v>30</v>
      </c>
      <c r="AX1084" s="13" t="s">
        <v>73</v>
      </c>
      <c r="AY1084" s="250" t="s">
        <v>137</v>
      </c>
    </row>
    <row r="1085" s="14" customFormat="1">
      <c r="A1085" s="14"/>
      <c r="B1085" s="251"/>
      <c r="C1085" s="252"/>
      <c r="D1085" s="242" t="s">
        <v>154</v>
      </c>
      <c r="E1085" s="253" t="s">
        <v>1</v>
      </c>
      <c r="F1085" s="254" t="s">
        <v>146</v>
      </c>
      <c r="G1085" s="252"/>
      <c r="H1085" s="255">
        <v>2</v>
      </c>
      <c r="I1085" s="256"/>
      <c r="J1085" s="252"/>
      <c r="K1085" s="252"/>
      <c r="L1085" s="257"/>
      <c r="M1085" s="258"/>
      <c r="N1085" s="259"/>
      <c r="O1085" s="259"/>
      <c r="P1085" s="259"/>
      <c r="Q1085" s="259"/>
      <c r="R1085" s="259"/>
      <c r="S1085" s="259"/>
      <c r="T1085" s="260"/>
      <c r="U1085" s="14"/>
      <c r="V1085" s="14"/>
      <c r="W1085" s="14"/>
      <c r="X1085" s="14"/>
      <c r="Y1085" s="14"/>
      <c r="Z1085" s="14"/>
      <c r="AA1085" s="14"/>
      <c r="AB1085" s="14"/>
      <c r="AC1085" s="14"/>
      <c r="AD1085" s="14"/>
      <c r="AE1085" s="14"/>
      <c r="AT1085" s="261" t="s">
        <v>154</v>
      </c>
      <c r="AU1085" s="261" t="s">
        <v>146</v>
      </c>
      <c r="AV1085" s="14" t="s">
        <v>146</v>
      </c>
      <c r="AW1085" s="14" t="s">
        <v>30</v>
      </c>
      <c r="AX1085" s="14" t="s">
        <v>81</v>
      </c>
      <c r="AY1085" s="261" t="s">
        <v>137</v>
      </c>
    </row>
    <row r="1086" s="2" customFormat="1" ht="24.15" customHeight="1">
      <c r="A1086" s="38"/>
      <c r="B1086" s="39"/>
      <c r="C1086" s="229" t="s">
        <v>1286</v>
      </c>
      <c r="D1086" s="229" t="s">
        <v>149</v>
      </c>
      <c r="E1086" s="230" t="s">
        <v>1287</v>
      </c>
      <c r="F1086" s="231" t="s">
        <v>1288</v>
      </c>
      <c r="G1086" s="232" t="s">
        <v>160</v>
      </c>
      <c r="H1086" s="233">
        <v>2</v>
      </c>
      <c r="I1086" s="234"/>
      <c r="J1086" s="235">
        <f>ROUND(I1086*H1086,2)</f>
        <v>0</v>
      </c>
      <c r="K1086" s="236"/>
      <c r="L1086" s="237"/>
      <c r="M1086" s="238" t="s">
        <v>1</v>
      </c>
      <c r="N1086" s="239" t="s">
        <v>39</v>
      </c>
      <c r="O1086" s="91"/>
      <c r="P1086" s="225">
        <f>O1086*H1086</f>
        <v>0</v>
      </c>
      <c r="Q1086" s="225">
        <v>2.0000000000000002E-05</v>
      </c>
      <c r="R1086" s="225">
        <f>Q1086*H1086</f>
        <v>4.0000000000000003E-05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152</v>
      </c>
      <c r="AT1086" s="227" t="s">
        <v>149</v>
      </c>
      <c r="AU1086" s="227" t="s">
        <v>146</v>
      </c>
      <c r="AY1086" s="17" t="s">
        <v>137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146</v>
      </c>
      <c r="BK1086" s="228">
        <f>ROUND(I1086*H1086,2)</f>
        <v>0</v>
      </c>
      <c r="BL1086" s="17" t="s">
        <v>145</v>
      </c>
      <c r="BM1086" s="227" t="s">
        <v>1289</v>
      </c>
    </row>
    <row r="1087" s="14" customFormat="1">
      <c r="A1087" s="14"/>
      <c r="B1087" s="251"/>
      <c r="C1087" s="252"/>
      <c r="D1087" s="242" t="s">
        <v>154</v>
      </c>
      <c r="E1087" s="253" t="s">
        <v>1</v>
      </c>
      <c r="F1087" s="254" t="s">
        <v>146</v>
      </c>
      <c r="G1087" s="252"/>
      <c r="H1087" s="255">
        <v>2</v>
      </c>
      <c r="I1087" s="256"/>
      <c r="J1087" s="252"/>
      <c r="K1087" s="252"/>
      <c r="L1087" s="257"/>
      <c r="M1087" s="258"/>
      <c r="N1087" s="259"/>
      <c r="O1087" s="259"/>
      <c r="P1087" s="259"/>
      <c r="Q1087" s="259"/>
      <c r="R1087" s="259"/>
      <c r="S1087" s="259"/>
      <c r="T1087" s="260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1" t="s">
        <v>154</v>
      </c>
      <c r="AU1087" s="261" t="s">
        <v>146</v>
      </c>
      <c r="AV1087" s="14" t="s">
        <v>146</v>
      </c>
      <c r="AW1087" s="14" t="s">
        <v>30</v>
      </c>
      <c r="AX1087" s="14" t="s">
        <v>81</v>
      </c>
      <c r="AY1087" s="261" t="s">
        <v>137</v>
      </c>
    </row>
    <row r="1088" s="2" customFormat="1" ht="16.5" customHeight="1">
      <c r="A1088" s="38"/>
      <c r="B1088" s="39"/>
      <c r="C1088" s="229" t="s">
        <v>1290</v>
      </c>
      <c r="D1088" s="229" t="s">
        <v>149</v>
      </c>
      <c r="E1088" s="230" t="s">
        <v>1291</v>
      </c>
      <c r="F1088" s="231" t="s">
        <v>1292</v>
      </c>
      <c r="G1088" s="232" t="s">
        <v>160</v>
      </c>
      <c r="H1088" s="233">
        <v>7</v>
      </c>
      <c r="I1088" s="234"/>
      <c r="J1088" s="235">
        <f>ROUND(I1088*H1088,2)</f>
        <v>0</v>
      </c>
      <c r="K1088" s="236"/>
      <c r="L1088" s="237"/>
      <c r="M1088" s="238" t="s">
        <v>1</v>
      </c>
      <c r="N1088" s="239" t="s">
        <v>39</v>
      </c>
      <c r="O1088" s="91"/>
      <c r="P1088" s="225">
        <f>O1088*H1088</f>
        <v>0</v>
      </c>
      <c r="Q1088" s="225">
        <v>5.0000000000000002E-05</v>
      </c>
      <c r="R1088" s="225">
        <f>Q1088*H1088</f>
        <v>0.00035</v>
      </c>
      <c r="S1088" s="225">
        <v>0</v>
      </c>
      <c r="T1088" s="226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297</v>
      </c>
      <c r="AT1088" s="227" t="s">
        <v>149</v>
      </c>
      <c r="AU1088" s="227" t="s">
        <v>146</v>
      </c>
      <c r="AY1088" s="17" t="s">
        <v>137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146</v>
      </c>
      <c r="BK1088" s="228">
        <f>ROUND(I1088*H1088,2)</f>
        <v>0</v>
      </c>
      <c r="BL1088" s="17" t="s">
        <v>474</v>
      </c>
      <c r="BM1088" s="227" t="s">
        <v>1293</v>
      </c>
    </row>
    <row r="1089" s="14" customFormat="1">
      <c r="A1089" s="14"/>
      <c r="B1089" s="251"/>
      <c r="C1089" s="252"/>
      <c r="D1089" s="242" t="s">
        <v>154</v>
      </c>
      <c r="E1089" s="253" t="s">
        <v>1</v>
      </c>
      <c r="F1089" s="254" t="s">
        <v>384</v>
      </c>
      <c r="G1089" s="252"/>
      <c r="H1089" s="255">
        <v>7</v>
      </c>
      <c r="I1089" s="256"/>
      <c r="J1089" s="252"/>
      <c r="K1089" s="252"/>
      <c r="L1089" s="257"/>
      <c r="M1089" s="258"/>
      <c r="N1089" s="259"/>
      <c r="O1089" s="259"/>
      <c r="P1089" s="259"/>
      <c r="Q1089" s="259"/>
      <c r="R1089" s="259"/>
      <c r="S1089" s="259"/>
      <c r="T1089" s="260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1" t="s">
        <v>154</v>
      </c>
      <c r="AU1089" s="261" t="s">
        <v>146</v>
      </c>
      <c r="AV1089" s="14" t="s">
        <v>146</v>
      </c>
      <c r="AW1089" s="14" t="s">
        <v>30</v>
      </c>
      <c r="AX1089" s="14" t="s">
        <v>81</v>
      </c>
      <c r="AY1089" s="261" t="s">
        <v>137</v>
      </c>
    </row>
    <row r="1090" s="2" customFormat="1" ht="21.75" customHeight="1">
      <c r="A1090" s="38"/>
      <c r="B1090" s="39"/>
      <c r="C1090" s="215" t="s">
        <v>1294</v>
      </c>
      <c r="D1090" s="215" t="s">
        <v>141</v>
      </c>
      <c r="E1090" s="216" t="s">
        <v>1295</v>
      </c>
      <c r="F1090" s="217" t="s">
        <v>1296</v>
      </c>
      <c r="G1090" s="218" t="s">
        <v>160</v>
      </c>
      <c r="H1090" s="219">
        <v>1</v>
      </c>
      <c r="I1090" s="220"/>
      <c r="J1090" s="221">
        <f>ROUND(I1090*H1090,2)</f>
        <v>0</v>
      </c>
      <c r="K1090" s="222"/>
      <c r="L1090" s="44"/>
      <c r="M1090" s="223" t="s">
        <v>1</v>
      </c>
      <c r="N1090" s="224" t="s">
        <v>39</v>
      </c>
      <c r="O1090" s="91"/>
      <c r="P1090" s="225">
        <f>O1090*H1090</f>
        <v>0</v>
      </c>
      <c r="Q1090" s="225">
        <v>0</v>
      </c>
      <c r="R1090" s="225">
        <f>Q1090*H1090</f>
        <v>0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474</v>
      </c>
      <c r="AT1090" s="227" t="s">
        <v>141</v>
      </c>
      <c r="AU1090" s="227" t="s">
        <v>146</v>
      </c>
      <c r="AY1090" s="17" t="s">
        <v>137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146</v>
      </c>
      <c r="BK1090" s="228">
        <f>ROUND(I1090*H1090,2)</f>
        <v>0</v>
      </c>
      <c r="BL1090" s="17" t="s">
        <v>474</v>
      </c>
      <c r="BM1090" s="227" t="s">
        <v>1297</v>
      </c>
    </row>
    <row r="1091" s="14" customFormat="1">
      <c r="A1091" s="14"/>
      <c r="B1091" s="251"/>
      <c r="C1091" s="252"/>
      <c r="D1091" s="242" t="s">
        <v>154</v>
      </c>
      <c r="E1091" s="253" t="s">
        <v>1</v>
      </c>
      <c r="F1091" s="254" t="s">
        <v>81</v>
      </c>
      <c r="G1091" s="252"/>
      <c r="H1091" s="255">
        <v>1</v>
      </c>
      <c r="I1091" s="256"/>
      <c r="J1091" s="252"/>
      <c r="K1091" s="252"/>
      <c r="L1091" s="257"/>
      <c r="M1091" s="258"/>
      <c r="N1091" s="259"/>
      <c r="O1091" s="259"/>
      <c r="P1091" s="259"/>
      <c r="Q1091" s="259"/>
      <c r="R1091" s="259"/>
      <c r="S1091" s="259"/>
      <c r="T1091" s="260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61" t="s">
        <v>154</v>
      </c>
      <c r="AU1091" s="261" t="s">
        <v>146</v>
      </c>
      <c r="AV1091" s="14" t="s">
        <v>146</v>
      </c>
      <c r="AW1091" s="14" t="s">
        <v>30</v>
      </c>
      <c r="AX1091" s="14" t="s">
        <v>81</v>
      </c>
      <c r="AY1091" s="261" t="s">
        <v>137</v>
      </c>
    </row>
    <row r="1092" s="2" customFormat="1" ht="16.5" customHeight="1">
      <c r="A1092" s="38"/>
      <c r="B1092" s="39"/>
      <c r="C1092" s="215" t="s">
        <v>1298</v>
      </c>
      <c r="D1092" s="215" t="s">
        <v>141</v>
      </c>
      <c r="E1092" s="216" t="s">
        <v>1299</v>
      </c>
      <c r="F1092" s="217" t="s">
        <v>1300</v>
      </c>
      <c r="G1092" s="218" t="s">
        <v>160</v>
      </c>
      <c r="H1092" s="219">
        <v>1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0.0015</v>
      </c>
      <c r="T1092" s="226">
        <f>S1092*H1092</f>
        <v>0.0015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474</v>
      </c>
      <c r="AT1092" s="227" t="s">
        <v>141</v>
      </c>
      <c r="AU1092" s="227" t="s">
        <v>146</v>
      </c>
      <c r="AY1092" s="17" t="s">
        <v>137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146</v>
      </c>
      <c r="BK1092" s="228">
        <f>ROUND(I1092*H1092,2)</f>
        <v>0</v>
      </c>
      <c r="BL1092" s="17" t="s">
        <v>474</v>
      </c>
      <c r="BM1092" s="227" t="s">
        <v>1301</v>
      </c>
    </row>
    <row r="1093" s="14" customFormat="1">
      <c r="A1093" s="14"/>
      <c r="B1093" s="251"/>
      <c r="C1093" s="252"/>
      <c r="D1093" s="242" t="s">
        <v>154</v>
      </c>
      <c r="E1093" s="253" t="s">
        <v>1</v>
      </c>
      <c r="F1093" s="254" t="s">
        <v>81</v>
      </c>
      <c r="G1093" s="252"/>
      <c r="H1093" s="255">
        <v>1</v>
      </c>
      <c r="I1093" s="256"/>
      <c r="J1093" s="252"/>
      <c r="K1093" s="252"/>
      <c r="L1093" s="257"/>
      <c r="M1093" s="258"/>
      <c r="N1093" s="259"/>
      <c r="O1093" s="259"/>
      <c r="P1093" s="259"/>
      <c r="Q1093" s="259"/>
      <c r="R1093" s="259"/>
      <c r="S1093" s="259"/>
      <c r="T1093" s="260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61" t="s">
        <v>154</v>
      </c>
      <c r="AU1093" s="261" t="s">
        <v>146</v>
      </c>
      <c r="AV1093" s="14" t="s">
        <v>146</v>
      </c>
      <c r="AW1093" s="14" t="s">
        <v>30</v>
      </c>
      <c r="AX1093" s="14" t="s">
        <v>81</v>
      </c>
      <c r="AY1093" s="261" t="s">
        <v>137</v>
      </c>
    </row>
    <row r="1094" s="2" customFormat="1" ht="24.15" customHeight="1">
      <c r="A1094" s="38"/>
      <c r="B1094" s="39"/>
      <c r="C1094" s="215" t="s">
        <v>1302</v>
      </c>
      <c r="D1094" s="215" t="s">
        <v>141</v>
      </c>
      <c r="E1094" s="216" t="s">
        <v>1303</v>
      </c>
      <c r="F1094" s="217" t="s">
        <v>1304</v>
      </c>
      <c r="G1094" s="218" t="s">
        <v>160</v>
      </c>
      <c r="H1094" s="219">
        <v>5</v>
      </c>
      <c r="I1094" s="220"/>
      <c r="J1094" s="221">
        <f>ROUND(I1094*H1094,2)</f>
        <v>0</v>
      </c>
      <c r="K1094" s="222"/>
      <c r="L1094" s="44"/>
      <c r="M1094" s="223" t="s">
        <v>1</v>
      </c>
      <c r="N1094" s="224" t="s">
        <v>39</v>
      </c>
      <c r="O1094" s="91"/>
      <c r="P1094" s="225">
        <f>O1094*H1094</f>
        <v>0</v>
      </c>
      <c r="Q1094" s="225">
        <v>0</v>
      </c>
      <c r="R1094" s="225">
        <f>Q1094*H1094</f>
        <v>0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474</v>
      </c>
      <c r="AT1094" s="227" t="s">
        <v>141</v>
      </c>
      <c r="AU1094" s="227" t="s">
        <v>146</v>
      </c>
      <c r="AY1094" s="17" t="s">
        <v>137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146</v>
      </c>
      <c r="BK1094" s="228">
        <f>ROUND(I1094*H1094,2)</f>
        <v>0</v>
      </c>
      <c r="BL1094" s="17" t="s">
        <v>474</v>
      </c>
      <c r="BM1094" s="227" t="s">
        <v>1305</v>
      </c>
    </row>
    <row r="1095" s="13" customFormat="1">
      <c r="A1095" s="13"/>
      <c r="B1095" s="240"/>
      <c r="C1095" s="241"/>
      <c r="D1095" s="242" t="s">
        <v>154</v>
      </c>
      <c r="E1095" s="243" t="s">
        <v>1</v>
      </c>
      <c r="F1095" s="244" t="s">
        <v>1306</v>
      </c>
      <c r="G1095" s="241"/>
      <c r="H1095" s="243" t="s">
        <v>1</v>
      </c>
      <c r="I1095" s="245"/>
      <c r="J1095" s="241"/>
      <c r="K1095" s="241"/>
      <c r="L1095" s="246"/>
      <c r="M1095" s="247"/>
      <c r="N1095" s="248"/>
      <c r="O1095" s="248"/>
      <c r="P1095" s="248"/>
      <c r="Q1095" s="248"/>
      <c r="R1095" s="248"/>
      <c r="S1095" s="248"/>
      <c r="T1095" s="249"/>
      <c r="U1095" s="13"/>
      <c r="V1095" s="13"/>
      <c r="W1095" s="13"/>
      <c r="X1095" s="13"/>
      <c r="Y1095" s="13"/>
      <c r="Z1095" s="13"/>
      <c r="AA1095" s="13"/>
      <c r="AB1095" s="13"/>
      <c r="AC1095" s="13"/>
      <c r="AD1095" s="13"/>
      <c r="AE1095" s="13"/>
      <c r="AT1095" s="250" t="s">
        <v>154</v>
      </c>
      <c r="AU1095" s="250" t="s">
        <v>146</v>
      </c>
      <c r="AV1095" s="13" t="s">
        <v>81</v>
      </c>
      <c r="AW1095" s="13" t="s">
        <v>30</v>
      </c>
      <c r="AX1095" s="13" t="s">
        <v>73</v>
      </c>
      <c r="AY1095" s="250" t="s">
        <v>137</v>
      </c>
    </row>
    <row r="1096" s="14" customFormat="1">
      <c r="A1096" s="14"/>
      <c r="B1096" s="251"/>
      <c r="C1096" s="252"/>
      <c r="D1096" s="242" t="s">
        <v>154</v>
      </c>
      <c r="E1096" s="253" t="s">
        <v>1</v>
      </c>
      <c r="F1096" s="254" t="s">
        <v>1307</v>
      </c>
      <c r="G1096" s="252"/>
      <c r="H1096" s="255">
        <v>5</v>
      </c>
      <c r="I1096" s="256"/>
      <c r="J1096" s="252"/>
      <c r="K1096" s="252"/>
      <c r="L1096" s="257"/>
      <c r="M1096" s="258"/>
      <c r="N1096" s="259"/>
      <c r="O1096" s="259"/>
      <c r="P1096" s="259"/>
      <c r="Q1096" s="259"/>
      <c r="R1096" s="259"/>
      <c r="S1096" s="259"/>
      <c r="T1096" s="260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61" t="s">
        <v>154</v>
      </c>
      <c r="AU1096" s="261" t="s">
        <v>146</v>
      </c>
      <c r="AV1096" s="14" t="s">
        <v>146</v>
      </c>
      <c r="AW1096" s="14" t="s">
        <v>30</v>
      </c>
      <c r="AX1096" s="14" t="s">
        <v>81</v>
      </c>
      <c r="AY1096" s="261" t="s">
        <v>137</v>
      </c>
    </row>
    <row r="1097" s="2" customFormat="1" ht="24.15" customHeight="1">
      <c r="A1097" s="38"/>
      <c r="B1097" s="39"/>
      <c r="C1097" s="229" t="s">
        <v>1308</v>
      </c>
      <c r="D1097" s="229" t="s">
        <v>149</v>
      </c>
      <c r="E1097" s="230" t="s">
        <v>1309</v>
      </c>
      <c r="F1097" s="231" t="s">
        <v>1310</v>
      </c>
      <c r="G1097" s="232" t="s">
        <v>160</v>
      </c>
      <c r="H1097" s="233">
        <v>5</v>
      </c>
      <c r="I1097" s="234"/>
      <c r="J1097" s="235">
        <f>ROUND(I1097*H1097,2)</f>
        <v>0</v>
      </c>
      <c r="K1097" s="236"/>
      <c r="L1097" s="237"/>
      <c r="M1097" s="238" t="s">
        <v>1</v>
      </c>
      <c r="N1097" s="239" t="s">
        <v>39</v>
      </c>
      <c r="O1097" s="91"/>
      <c r="P1097" s="225">
        <f>O1097*H1097</f>
        <v>0</v>
      </c>
      <c r="Q1097" s="225">
        <v>0.00048000000000000001</v>
      </c>
      <c r="R1097" s="225">
        <f>Q1097*H1097</f>
        <v>0.0024000000000000002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297</v>
      </c>
      <c r="AT1097" s="227" t="s">
        <v>149</v>
      </c>
      <c r="AU1097" s="227" t="s">
        <v>146</v>
      </c>
      <c r="AY1097" s="17" t="s">
        <v>137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146</v>
      </c>
      <c r="BK1097" s="228">
        <f>ROUND(I1097*H1097,2)</f>
        <v>0</v>
      </c>
      <c r="BL1097" s="17" t="s">
        <v>474</v>
      </c>
      <c r="BM1097" s="227" t="s">
        <v>1311</v>
      </c>
    </row>
    <row r="1098" s="2" customFormat="1" ht="24.15" customHeight="1">
      <c r="A1098" s="38"/>
      <c r="B1098" s="39"/>
      <c r="C1098" s="215" t="s">
        <v>1312</v>
      </c>
      <c r="D1098" s="215" t="s">
        <v>141</v>
      </c>
      <c r="E1098" s="216" t="s">
        <v>1313</v>
      </c>
      <c r="F1098" s="217" t="s">
        <v>1314</v>
      </c>
      <c r="G1098" s="218" t="s">
        <v>160</v>
      </c>
      <c r="H1098" s="219">
        <v>1</v>
      </c>
      <c r="I1098" s="220"/>
      <c r="J1098" s="221">
        <f>ROUND(I1098*H1098,2)</f>
        <v>0</v>
      </c>
      <c r="K1098" s="222"/>
      <c r="L1098" s="44"/>
      <c r="M1098" s="223" t="s">
        <v>1</v>
      </c>
      <c r="N1098" s="224" t="s">
        <v>39</v>
      </c>
      <c r="O1098" s="91"/>
      <c r="P1098" s="225">
        <f>O1098*H1098</f>
        <v>0</v>
      </c>
      <c r="Q1098" s="225">
        <v>0</v>
      </c>
      <c r="R1098" s="225">
        <f>Q1098*H1098</f>
        <v>0</v>
      </c>
      <c r="S1098" s="225">
        <v>0</v>
      </c>
      <c r="T1098" s="226">
        <f>S1098*H1098</f>
        <v>0</v>
      </c>
      <c r="U1098" s="38"/>
      <c r="V1098" s="38"/>
      <c r="W1098" s="38"/>
      <c r="X1098" s="38"/>
      <c r="Y1098" s="38"/>
      <c r="Z1098" s="38"/>
      <c r="AA1098" s="38"/>
      <c r="AB1098" s="38"/>
      <c r="AC1098" s="38"/>
      <c r="AD1098" s="38"/>
      <c r="AE1098" s="38"/>
      <c r="AR1098" s="227" t="s">
        <v>474</v>
      </c>
      <c r="AT1098" s="227" t="s">
        <v>141</v>
      </c>
      <c r="AU1098" s="227" t="s">
        <v>146</v>
      </c>
      <c r="AY1098" s="17" t="s">
        <v>137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17" t="s">
        <v>146</v>
      </c>
      <c r="BK1098" s="228">
        <f>ROUND(I1098*H1098,2)</f>
        <v>0</v>
      </c>
      <c r="BL1098" s="17" t="s">
        <v>474</v>
      </c>
      <c r="BM1098" s="227" t="s">
        <v>1315</v>
      </c>
    </row>
    <row r="1099" s="13" customFormat="1">
      <c r="A1099" s="13"/>
      <c r="B1099" s="240"/>
      <c r="C1099" s="241"/>
      <c r="D1099" s="242" t="s">
        <v>154</v>
      </c>
      <c r="E1099" s="243" t="s">
        <v>1</v>
      </c>
      <c r="F1099" s="244" t="s">
        <v>383</v>
      </c>
      <c r="G1099" s="241"/>
      <c r="H1099" s="243" t="s">
        <v>1</v>
      </c>
      <c r="I1099" s="245"/>
      <c r="J1099" s="241"/>
      <c r="K1099" s="241"/>
      <c r="L1099" s="246"/>
      <c r="M1099" s="247"/>
      <c r="N1099" s="248"/>
      <c r="O1099" s="248"/>
      <c r="P1099" s="248"/>
      <c r="Q1099" s="248"/>
      <c r="R1099" s="248"/>
      <c r="S1099" s="248"/>
      <c r="T1099" s="249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50" t="s">
        <v>154</v>
      </c>
      <c r="AU1099" s="250" t="s">
        <v>146</v>
      </c>
      <c r="AV1099" s="13" t="s">
        <v>81</v>
      </c>
      <c r="AW1099" s="13" t="s">
        <v>30</v>
      </c>
      <c r="AX1099" s="13" t="s">
        <v>73</v>
      </c>
      <c r="AY1099" s="250" t="s">
        <v>137</v>
      </c>
    </row>
    <row r="1100" s="14" customFormat="1">
      <c r="A1100" s="14"/>
      <c r="B1100" s="251"/>
      <c r="C1100" s="252"/>
      <c r="D1100" s="242" t="s">
        <v>154</v>
      </c>
      <c r="E1100" s="253" t="s">
        <v>1</v>
      </c>
      <c r="F1100" s="254" t="s">
        <v>81</v>
      </c>
      <c r="G1100" s="252"/>
      <c r="H1100" s="255">
        <v>1</v>
      </c>
      <c r="I1100" s="256"/>
      <c r="J1100" s="252"/>
      <c r="K1100" s="252"/>
      <c r="L1100" s="257"/>
      <c r="M1100" s="258"/>
      <c r="N1100" s="259"/>
      <c r="O1100" s="259"/>
      <c r="P1100" s="259"/>
      <c r="Q1100" s="259"/>
      <c r="R1100" s="259"/>
      <c r="S1100" s="259"/>
      <c r="T1100" s="260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61" t="s">
        <v>154</v>
      </c>
      <c r="AU1100" s="261" t="s">
        <v>146</v>
      </c>
      <c r="AV1100" s="14" t="s">
        <v>146</v>
      </c>
      <c r="AW1100" s="14" t="s">
        <v>30</v>
      </c>
      <c r="AX1100" s="14" t="s">
        <v>73</v>
      </c>
      <c r="AY1100" s="261" t="s">
        <v>137</v>
      </c>
    </row>
    <row r="1101" s="15" customFormat="1">
      <c r="A1101" s="15"/>
      <c r="B1101" s="262"/>
      <c r="C1101" s="263"/>
      <c r="D1101" s="242" t="s">
        <v>154</v>
      </c>
      <c r="E1101" s="264" t="s">
        <v>1</v>
      </c>
      <c r="F1101" s="265" t="s">
        <v>157</v>
      </c>
      <c r="G1101" s="263"/>
      <c r="H1101" s="266">
        <v>1</v>
      </c>
      <c r="I1101" s="267"/>
      <c r="J1101" s="263"/>
      <c r="K1101" s="263"/>
      <c r="L1101" s="268"/>
      <c r="M1101" s="269"/>
      <c r="N1101" s="270"/>
      <c r="O1101" s="270"/>
      <c r="P1101" s="270"/>
      <c r="Q1101" s="270"/>
      <c r="R1101" s="270"/>
      <c r="S1101" s="270"/>
      <c r="T1101" s="271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72" t="s">
        <v>154</v>
      </c>
      <c r="AU1101" s="272" t="s">
        <v>146</v>
      </c>
      <c r="AV1101" s="15" t="s">
        <v>145</v>
      </c>
      <c r="AW1101" s="15" t="s">
        <v>30</v>
      </c>
      <c r="AX1101" s="15" t="s">
        <v>81</v>
      </c>
      <c r="AY1101" s="272" t="s">
        <v>137</v>
      </c>
    </row>
    <row r="1102" s="2" customFormat="1" ht="16.5" customHeight="1">
      <c r="A1102" s="38"/>
      <c r="B1102" s="39"/>
      <c r="C1102" s="229" t="s">
        <v>1316</v>
      </c>
      <c r="D1102" s="229" t="s">
        <v>149</v>
      </c>
      <c r="E1102" s="230" t="s">
        <v>1317</v>
      </c>
      <c r="F1102" s="231" t="s">
        <v>1318</v>
      </c>
      <c r="G1102" s="232" t="s">
        <v>160</v>
      </c>
      <c r="H1102" s="233">
        <v>1</v>
      </c>
      <c r="I1102" s="234"/>
      <c r="J1102" s="235">
        <f>ROUND(I1102*H1102,2)</f>
        <v>0</v>
      </c>
      <c r="K1102" s="236"/>
      <c r="L1102" s="237"/>
      <c r="M1102" s="238" t="s">
        <v>1</v>
      </c>
      <c r="N1102" s="239" t="s">
        <v>39</v>
      </c>
      <c r="O1102" s="91"/>
      <c r="P1102" s="225">
        <f>O1102*H1102</f>
        <v>0</v>
      </c>
      <c r="Q1102" s="225">
        <v>0.001</v>
      </c>
      <c r="R1102" s="225">
        <f>Q1102*H1102</f>
        <v>0.001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297</v>
      </c>
      <c r="AT1102" s="227" t="s">
        <v>149</v>
      </c>
      <c r="AU1102" s="227" t="s">
        <v>146</v>
      </c>
      <c r="AY1102" s="17" t="s">
        <v>137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146</v>
      </c>
      <c r="BK1102" s="228">
        <f>ROUND(I1102*H1102,2)</f>
        <v>0</v>
      </c>
      <c r="BL1102" s="17" t="s">
        <v>474</v>
      </c>
      <c r="BM1102" s="227" t="s">
        <v>1319</v>
      </c>
    </row>
    <row r="1103" s="14" customFormat="1">
      <c r="A1103" s="14"/>
      <c r="B1103" s="251"/>
      <c r="C1103" s="252"/>
      <c r="D1103" s="242" t="s">
        <v>154</v>
      </c>
      <c r="E1103" s="253" t="s">
        <v>1</v>
      </c>
      <c r="F1103" s="254" t="s">
        <v>81</v>
      </c>
      <c r="G1103" s="252"/>
      <c r="H1103" s="255">
        <v>1</v>
      </c>
      <c r="I1103" s="256"/>
      <c r="J1103" s="252"/>
      <c r="K1103" s="252"/>
      <c r="L1103" s="257"/>
      <c r="M1103" s="258"/>
      <c r="N1103" s="259"/>
      <c r="O1103" s="259"/>
      <c r="P1103" s="259"/>
      <c r="Q1103" s="259"/>
      <c r="R1103" s="259"/>
      <c r="S1103" s="259"/>
      <c r="T1103" s="260"/>
      <c r="U1103" s="14"/>
      <c r="V1103" s="14"/>
      <c r="W1103" s="14"/>
      <c r="X1103" s="14"/>
      <c r="Y1103" s="14"/>
      <c r="Z1103" s="14"/>
      <c r="AA1103" s="14"/>
      <c r="AB1103" s="14"/>
      <c r="AC1103" s="14"/>
      <c r="AD1103" s="14"/>
      <c r="AE1103" s="14"/>
      <c r="AT1103" s="261" t="s">
        <v>154</v>
      </c>
      <c r="AU1103" s="261" t="s">
        <v>146</v>
      </c>
      <c r="AV1103" s="14" t="s">
        <v>146</v>
      </c>
      <c r="AW1103" s="14" t="s">
        <v>30</v>
      </c>
      <c r="AX1103" s="14" t="s">
        <v>81</v>
      </c>
      <c r="AY1103" s="261" t="s">
        <v>137</v>
      </c>
    </row>
    <row r="1104" s="2" customFormat="1" ht="33" customHeight="1">
      <c r="A1104" s="38"/>
      <c r="B1104" s="39"/>
      <c r="C1104" s="215" t="s">
        <v>1320</v>
      </c>
      <c r="D1104" s="215" t="s">
        <v>141</v>
      </c>
      <c r="E1104" s="216" t="s">
        <v>1321</v>
      </c>
      <c r="F1104" s="217" t="s">
        <v>1322</v>
      </c>
      <c r="G1104" s="218" t="s">
        <v>160</v>
      </c>
      <c r="H1104" s="219">
        <v>5</v>
      </c>
      <c r="I1104" s="220"/>
      <c r="J1104" s="221">
        <f>ROUND(I1104*H1104,2)</f>
        <v>0</v>
      </c>
      <c r="K1104" s="222"/>
      <c r="L1104" s="44"/>
      <c r="M1104" s="223" t="s">
        <v>1</v>
      </c>
      <c r="N1104" s="224" t="s">
        <v>39</v>
      </c>
      <c r="O1104" s="91"/>
      <c r="P1104" s="225">
        <f>O1104*H1104</f>
        <v>0</v>
      </c>
      <c r="Q1104" s="225">
        <v>0</v>
      </c>
      <c r="R1104" s="225">
        <f>Q1104*H1104</f>
        <v>0</v>
      </c>
      <c r="S1104" s="225">
        <v>0.001</v>
      </c>
      <c r="T1104" s="226">
        <f>S1104*H1104</f>
        <v>0.0050000000000000001</v>
      </c>
      <c r="U1104" s="38"/>
      <c r="V1104" s="38"/>
      <c r="W1104" s="38"/>
      <c r="X1104" s="38"/>
      <c r="Y1104" s="38"/>
      <c r="Z1104" s="38"/>
      <c r="AA1104" s="38"/>
      <c r="AB1104" s="38"/>
      <c r="AC1104" s="38"/>
      <c r="AD1104" s="38"/>
      <c r="AE1104" s="38"/>
      <c r="AR1104" s="227" t="s">
        <v>474</v>
      </c>
      <c r="AT1104" s="227" t="s">
        <v>141</v>
      </c>
      <c r="AU1104" s="227" t="s">
        <v>146</v>
      </c>
      <c r="AY1104" s="17" t="s">
        <v>137</v>
      </c>
      <c r="BE1104" s="228">
        <f>IF(N1104="základní",J1104,0)</f>
        <v>0</v>
      </c>
      <c r="BF1104" s="228">
        <f>IF(N1104="snížená",J1104,0)</f>
        <v>0</v>
      </c>
      <c r="BG1104" s="228">
        <f>IF(N1104="zákl. přenesená",J1104,0)</f>
        <v>0</v>
      </c>
      <c r="BH1104" s="228">
        <f>IF(N1104="sníž. přenesená",J1104,0)</f>
        <v>0</v>
      </c>
      <c r="BI1104" s="228">
        <f>IF(N1104="nulová",J1104,0)</f>
        <v>0</v>
      </c>
      <c r="BJ1104" s="17" t="s">
        <v>146</v>
      </c>
      <c r="BK1104" s="228">
        <f>ROUND(I1104*H1104,2)</f>
        <v>0</v>
      </c>
      <c r="BL1104" s="17" t="s">
        <v>474</v>
      </c>
      <c r="BM1104" s="227" t="s">
        <v>1323</v>
      </c>
    </row>
    <row r="1105" s="13" customFormat="1">
      <c r="A1105" s="13"/>
      <c r="B1105" s="240"/>
      <c r="C1105" s="241"/>
      <c r="D1105" s="242" t="s">
        <v>154</v>
      </c>
      <c r="E1105" s="243" t="s">
        <v>1</v>
      </c>
      <c r="F1105" s="244" t="s">
        <v>1105</v>
      </c>
      <c r="G1105" s="241"/>
      <c r="H1105" s="243" t="s">
        <v>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3"/>
      <c r="V1105" s="13"/>
      <c r="W1105" s="13"/>
      <c r="X1105" s="13"/>
      <c r="Y1105" s="13"/>
      <c r="Z1105" s="13"/>
      <c r="AA1105" s="13"/>
      <c r="AB1105" s="13"/>
      <c r="AC1105" s="13"/>
      <c r="AD1105" s="13"/>
      <c r="AE1105" s="13"/>
      <c r="AT1105" s="250" t="s">
        <v>154</v>
      </c>
      <c r="AU1105" s="250" t="s">
        <v>146</v>
      </c>
      <c r="AV1105" s="13" t="s">
        <v>81</v>
      </c>
      <c r="AW1105" s="13" t="s">
        <v>30</v>
      </c>
      <c r="AX1105" s="13" t="s">
        <v>73</v>
      </c>
      <c r="AY1105" s="250" t="s">
        <v>137</v>
      </c>
    </row>
    <row r="1106" s="14" customFormat="1">
      <c r="A1106" s="14"/>
      <c r="B1106" s="251"/>
      <c r="C1106" s="252"/>
      <c r="D1106" s="242" t="s">
        <v>154</v>
      </c>
      <c r="E1106" s="253" t="s">
        <v>1</v>
      </c>
      <c r="F1106" s="254" t="s">
        <v>81</v>
      </c>
      <c r="G1106" s="252"/>
      <c r="H1106" s="255">
        <v>1</v>
      </c>
      <c r="I1106" s="256"/>
      <c r="J1106" s="252"/>
      <c r="K1106" s="252"/>
      <c r="L1106" s="257"/>
      <c r="M1106" s="258"/>
      <c r="N1106" s="259"/>
      <c r="O1106" s="259"/>
      <c r="P1106" s="259"/>
      <c r="Q1106" s="259"/>
      <c r="R1106" s="259"/>
      <c r="S1106" s="259"/>
      <c r="T1106" s="260"/>
      <c r="U1106" s="14"/>
      <c r="V1106" s="14"/>
      <c r="W1106" s="14"/>
      <c r="X1106" s="14"/>
      <c r="Y1106" s="14"/>
      <c r="Z1106" s="14"/>
      <c r="AA1106" s="14"/>
      <c r="AB1106" s="14"/>
      <c r="AC1106" s="14"/>
      <c r="AD1106" s="14"/>
      <c r="AE1106" s="14"/>
      <c r="AT1106" s="261" t="s">
        <v>154</v>
      </c>
      <c r="AU1106" s="261" t="s">
        <v>146</v>
      </c>
      <c r="AV1106" s="14" t="s">
        <v>146</v>
      </c>
      <c r="AW1106" s="14" t="s">
        <v>30</v>
      </c>
      <c r="AX1106" s="14" t="s">
        <v>73</v>
      </c>
      <c r="AY1106" s="261" t="s">
        <v>137</v>
      </c>
    </row>
    <row r="1107" s="13" customFormat="1">
      <c r="A1107" s="13"/>
      <c r="B1107" s="240"/>
      <c r="C1107" s="241"/>
      <c r="D1107" s="242" t="s">
        <v>154</v>
      </c>
      <c r="E1107" s="243" t="s">
        <v>1</v>
      </c>
      <c r="F1107" s="244" t="s">
        <v>632</v>
      </c>
      <c r="G1107" s="241"/>
      <c r="H1107" s="243" t="s">
        <v>1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0" t="s">
        <v>154</v>
      </c>
      <c r="AU1107" s="250" t="s">
        <v>146</v>
      </c>
      <c r="AV1107" s="13" t="s">
        <v>81</v>
      </c>
      <c r="AW1107" s="13" t="s">
        <v>30</v>
      </c>
      <c r="AX1107" s="13" t="s">
        <v>73</v>
      </c>
      <c r="AY1107" s="250" t="s">
        <v>137</v>
      </c>
    </row>
    <row r="1108" s="14" customFormat="1">
      <c r="A1108" s="14"/>
      <c r="B1108" s="251"/>
      <c r="C1108" s="252"/>
      <c r="D1108" s="242" t="s">
        <v>154</v>
      </c>
      <c r="E1108" s="253" t="s">
        <v>1</v>
      </c>
      <c r="F1108" s="254" t="s">
        <v>81</v>
      </c>
      <c r="G1108" s="252"/>
      <c r="H1108" s="255">
        <v>1</v>
      </c>
      <c r="I1108" s="256"/>
      <c r="J1108" s="252"/>
      <c r="K1108" s="252"/>
      <c r="L1108" s="257"/>
      <c r="M1108" s="258"/>
      <c r="N1108" s="259"/>
      <c r="O1108" s="259"/>
      <c r="P1108" s="259"/>
      <c r="Q1108" s="259"/>
      <c r="R1108" s="259"/>
      <c r="S1108" s="259"/>
      <c r="T1108" s="260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61" t="s">
        <v>154</v>
      </c>
      <c r="AU1108" s="261" t="s">
        <v>146</v>
      </c>
      <c r="AV1108" s="14" t="s">
        <v>146</v>
      </c>
      <c r="AW1108" s="14" t="s">
        <v>30</v>
      </c>
      <c r="AX1108" s="14" t="s">
        <v>73</v>
      </c>
      <c r="AY1108" s="261" t="s">
        <v>137</v>
      </c>
    </row>
    <row r="1109" s="13" customFormat="1">
      <c r="A1109" s="13"/>
      <c r="B1109" s="240"/>
      <c r="C1109" s="241"/>
      <c r="D1109" s="242" t="s">
        <v>154</v>
      </c>
      <c r="E1109" s="243" t="s">
        <v>1</v>
      </c>
      <c r="F1109" s="244" t="s">
        <v>1103</v>
      </c>
      <c r="G1109" s="241"/>
      <c r="H1109" s="243" t="s">
        <v>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50" t="s">
        <v>154</v>
      </c>
      <c r="AU1109" s="250" t="s">
        <v>146</v>
      </c>
      <c r="AV1109" s="13" t="s">
        <v>81</v>
      </c>
      <c r="AW1109" s="13" t="s">
        <v>30</v>
      </c>
      <c r="AX1109" s="13" t="s">
        <v>73</v>
      </c>
      <c r="AY1109" s="250" t="s">
        <v>137</v>
      </c>
    </row>
    <row r="1110" s="14" customFormat="1">
      <c r="A1110" s="14"/>
      <c r="B1110" s="251"/>
      <c r="C1110" s="252"/>
      <c r="D1110" s="242" t="s">
        <v>154</v>
      </c>
      <c r="E1110" s="253" t="s">
        <v>1</v>
      </c>
      <c r="F1110" s="254" t="s">
        <v>73</v>
      </c>
      <c r="G1110" s="252"/>
      <c r="H1110" s="255">
        <v>0</v>
      </c>
      <c r="I1110" s="256"/>
      <c r="J1110" s="252"/>
      <c r="K1110" s="252"/>
      <c r="L1110" s="257"/>
      <c r="M1110" s="258"/>
      <c r="N1110" s="259"/>
      <c r="O1110" s="259"/>
      <c r="P1110" s="259"/>
      <c r="Q1110" s="259"/>
      <c r="R1110" s="259"/>
      <c r="S1110" s="259"/>
      <c r="T1110" s="260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1" t="s">
        <v>154</v>
      </c>
      <c r="AU1110" s="261" t="s">
        <v>146</v>
      </c>
      <c r="AV1110" s="14" t="s">
        <v>146</v>
      </c>
      <c r="AW1110" s="14" t="s">
        <v>30</v>
      </c>
      <c r="AX1110" s="14" t="s">
        <v>73</v>
      </c>
      <c r="AY1110" s="261" t="s">
        <v>137</v>
      </c>
    </row>
    <row r="1111" s="13" customFormat="1">
      <c r="A1111" s="13"/>
      <c r="B1111" s="240"/>
      <c r="C1111" s="241"/>
      <c r="D1111" s="242" t="s">
        <v>154</v>
      </c>
      <c r="E1111" s="243" t="s">
        <v>1</v>
      </c>
      <c r="F1111" s="244" t="s">
        <v>295</v>
      </c>
      <c r="G1111" s="241"/>
      <c r="H1111" s="243" t="s">
        <v>1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0" t="s">
        <v>154</v>
      </c>
      <c r="AU1111" s="250" t="s">
        <v>146</v>
      </c>
      <c r="AV1111" s="13" t="s">
        <v>81</v>
      </c>
      <c r="AW1111" s="13" t="s">
        <v>30</v>
      </c>
      <c r="AX1111" s="13" t="s">
        <v>73</v>
      </c>
      <c r="AY1111" s="250" t="s">
        <v>137</v>
      </c>
    </row>
    <row r="1112" s="14" customFormat="1">
      <c r="A1112" s="14"/>
      <c r="B1112" s="251"/>
      <c r="C1112" s="252"/>
      <c r="D1112" s="242" t="s">
        <v>154</v>
      </c>
      <c r="E1112" s="253" t="s">
        <v>1</v>
      </c>
      <c r="F1112" s="254" t="s">
        <v>81</v>
      </c>
      <c r="G1112" s="252"/>
      <c r="H1112" s="255">
        <v>1</v>
      </c>
      <c r="I1112" s="256"/>
      <c r="J1112" s="252"/>
      <c r="K1112" s="252"/>
      <c r="L1112" s="257"/>
      <c r="M1112" s="258"/>
      <c r="N1112" s="259"/>
      <c r="O1112" s="259"/>
      <c r="P1112" s="259"/>
      <c r="Q1112" s="259"/>
      <c r="R1112" s="259"/>
      <c r="S1112" s="259"/>
      <c r="T1112" s="260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61" t="s">
        <v>154</v>
      </c>
      <c r="AU1112" s="261" t="s">
        <v>146</v>
      </c>
      <c r="AV1112" s="14" t="s">
        <v>146</v>
      </c>
      <c r="AW1112" s="14" t="s">
        <v>30</v>
      </c>
      <c r="AX1112" s="14" t="s">
        <v>73</v>
      </c>
      <c r="AY1112" s="261" t="s">
        <v>137</v>
      </c>
    </row>
    <row r="1113" s="13" customFormat="1">
      <c r="A1113" s="13"/>
      <c r="B1113" s="240"/>
      <c r="C1113" s="241"/>
      <c r="D1113" s="242" t="s">
        <v>154</v>
      </c>
      <c r="E1113" s="243" t="s">
        <v>1</v>
      </c>
      <c r="F1113" s="244" t="s">
        <v>383</v>
      </c>
      <c r="G1113" s="241"/>
      <c r="H1113" s="243" t="s">
        <v>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50" t="s">
        <v>154</v>
      </c>
      <c r="AU1113" s="250" t="s">
        <v>146</v>
      </c>
      <c r="AV1113" s="13" t="s">
        <v>81</v>
      </c>
      <c r="AW1113" s="13" t="s">
        <v>30</v>
      </c>
      <c r="AX1113" s="13" t="s">
        <v>73</v>
      </c>
      <c r="AY1113" s="250" t="s">
        <v>137</v>
      </c>
    </row>
    <row r="1114" s="14" customFormat="1">
      <c r="A1114" s="14"/>
      <c r="B1114" s="251"/>
      <c r="C1114" s="252"/>
      <c r="D1114" s="242" t="s">
        <v>154</v>
      </c>
      <c r="E1114" s="253" t="s">
        <v>1</v>
      </c>
      <c r="F1114" s="254" t="s">
        <v>81</v>
      </c>
      <c r="G1114" s="252"/>
      <c r="H1114" s="255">
        <v>1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61" t="s">
        <v>154</v>
      </c>
      <c r="AU1114" s="261" t="s">
        <v>146</v>
      </c>
      <c r="AV1114" s="14" t="s">
        <v>146</v>
      </c>
      <c r="AW1114" s="14" t="s">
        <v>30</v>
      </c>
      <c r="AX1114" s="14" t="s">
        <v>73</v>
      </c>
      <c r="AY1114" s="261" t="s">
        <v>137</v>
      </c>
    </row>
    <row r="1115" s="13" customFormat="1">
      <c r="A1115" s="13"/>
      <c r="B1115" s="240"/>
      <c r="C1115" s="241"/>
      <c r="D1115" s="242" t="s">
        <v>154</v>
      </c>
      <c r="E1115" s="243" t="s">
        <v>1</v>
      </c>
      <c r="F1115" s="244" t="s">
        <v>296</v>
      </c>
      <c r="G1115" s="241"/>
      <c r="H1115" s="243" t="s">
        <v>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50" t="s">
        <v>154</v>
      </c>
      <c r="AU1115" s="250" t="s">
        <v>146</v>
      </c>
      <c r="AV1115" s="13" t="s">
        <v>81</v>
      </c>
      <c r="AW1115" s="13" t="s">
        <v>30</v>
      </c>
      <c r="AX1115" s="13" t="s">
        <v>73</v>
      </c>
      <c r="AY1115" s="250" t="s">
        <v>137</v>
      </c>
    </row>
    <row r="1116" s="14" customFormat="1">
      <c r="A1116" s="14"/>
      <c r="B1116" s="251"/>
      <c r="C1116" s="252"/>
      <c r="D1116" s="242" t="s">
        <v>154</v>
      </c>
      <c r="E1116" s="253" t="s">
        <v>1</v>
      </c>
      <c r="F1116" s="254" t="s">
        <v>81</v>
      </c>
      <c r="G1116" s="252"/>
      <c r="H1116" s="255">
        <v>1</v>
      </c>
      <c r="I1116" s="256"/>
      <c r="J1116" s="252"/>
      <c r="K1116" s="252"/>
      <c r="L1116" s="257"/>
      <c r="M1116" s="258"/>
      <c r="N1116" s="259"/>
      <c r="O1116" s="259"/>
      <c r="P1116" s="259"/>
      <c r="Q1116" s="259"/>
      <c r="R1116" s="259"/>
      <c r="S1116" s="259"/>
      <c r="T1116" s="260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61" t="s">
        <v>154</v>
      </c>
      <c r="AU1116" s="261" t="s">
        <v>146</v>
      </c>
      <c r="AV1116" s="14" t="s">
        <v>146</v>
      </c>
      <c r="AW1116" s="14" t="s">
        <v>30</v>
      </c>
      <c r="AX1116" s="14" t="s">
        <v>73</v>
      </c>
      <c r="AY1116" s="261" t="s">
        <v>137</v>
      </c>
    </row>
    <row r="1117" s="15" customFormat="1">
      <c r="A1117" s="15"/>
      <c r="B1117" s="262"/>
      <c r="C1117" s="263"/>
      <c r="D1117" s="242" t="s">
        <v>154</v>
      </c>
      <c r="E1117" s="264" t="s">
        <v>1</v>
      </c>
      <c r="F1117" s="265" t="s">
        <v>157</v>
      </c>
      <c r="G1117" s="263"/>
      <c r="H1117" s="266">
        <v>5</v>
      </c>
      <c r="I1117" s="267"/>
      <c r="J1117" s="263"/>
      <c r="K1117" s="263"/>
      <c r="L1117" s="268"/>
      <c r="M1117" s="269"/>
      <c r="N1117" s="270"/>
      <c r="O1117" s="270"/>
      <c r="P1117" s="270"/>
      <c r="Q1117" s="270"/>
      <c r="R1117" s="270"/>
      <c r="S1117" s="270"/>
      <c r="T1117" s="271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2" t="s">
        <v>154</v>
      </c>
      <c r="AU1117" s="272" t="s">
        <v>146</v>
      </c>
      <c r="AV1117" s="15" t="s">
        <v>145</v>
      </c>
      <c r="AW1117" s="15" t="s">
        <v>30</v>
      </c>
      <c r="AX1117" s="15" t="s">
        <v>81</v>
      </c>
      <c r="AY1117" s="272" t="s">
        <v>137</v>
      </c>
    </row>
    <row r="1118" s="2" customFormat="1" ht="33" customHeight="1">
      <c r="A1118" s="38"/>
      <c r="B1118" s="39"/>
      <c r="C1118" s="215" t="s">
        <v>1324</v>
      </c>
      <c r="D1118" s="215" t="s">
        <v>141</v>
      </c>
      <c r="E1118" s="216" t="s">
        <v>1325</v>
      </c>
      <c r="F1118" s="217" t="s">
        <v>1326</v>
      </c>
      <c r="G1118" s="218" t="s">
        <v>243</v>
      </c>
      <c r="H1118" s="219">
        <v>60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474</v>
      </c>
      <c r="AT1118" s="227" t="s">
        <v>141</v>
      </c>
      <c r="AU1118" s="227" t="s">
        <v>146</v>
      </c>
      <c r="AY1118" s="17" t="s">
        <v>137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146</v>
      </c>
      <c r="BK1118" s="228">
        <f>ROUND(I1118*H1118,2)</f>
        <v>0</v>
      </c>
      <c r="BL1118" s="17" t="s">
        <v>474</v>
      </c>
      <c r="BM1118" s="227" t="s">
        <v>1327</v>
      </c>
    </row>
    <row r="1119" s="13" customFormat="1">
      <c r="A1119" s="13"/>
      <c r="B1119" s="240"/>
      <c r="C1119" s="241"/>
      <c r="D1119" s="242" t="s">
        <v>154</v>
      </c>
      <c r="E1119" s="243" t="s">
        <v>1</v>
      </c>
      <c r="F1119" s="244" t="s">
        <v>1328</v>
      </c>
      <c r="G1119" s="241"/>
      <c r="H1119" s="243" t="s">
        <v>1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U1119" s="13"/>
      <c r="V1119" s="13"/>
      <c r="W1119" s="13"/>
      <c r="X1119" s="13"/>
      <c r="Y1119" s="13"/>
      <c r="Z1119" s="13"/>
      <c r="AA1119" s="13"/>
      <c r="AB1119" s="13"/>
      <c r="AC1119" s="13"/>
      <c r="AD1119" s="13"/>
      <c r="AE1119" s="13"/>
      <c r="AT1119" s="250" t="s">
        <v>154</v>
      </c>
      <c r="AU1119" s="250" t="s">
        <v>146</v>
      </c>
      <c r="AV1119" s="13" t="s">
        <v>81</v>
      </c>
      <c r="AW1119" s="13" t="s">
        <v>30</v>
      </c>
      <c r="AX1119" s="13" t="s">
        <v>73</v>
      </c>
      <c r="AY1119" s="250" t="s">
        <v>137</v>
      </c>
    </row>
    <row r="1120" s="14" customFormat="1">
      <c r="A1120" s="14"/>
      <c r="B1120" s="251"/>
      <c r="C1120" s="252"/>
      <c r="D1120" s="242" t="s">
        <v>154</v>
      </c>
      <c r="E1120" s="253" t="s">
        <v>1</v>
      </c>
      <c r="F1120" s="254" t="s">
        <v>434</v>
      </c>
      <c r="G1120" s="252"/>
      <c r="H1120" s="255">
        <v>60</v>
      </c>
      <c r="I1120" s="256"/>
      <c r="J1120" s="252"/>
      <c r="K1120" s="252"/>
      <c r="L1120" s="257"/>
      <c r="M1120" s="258"/>
      <c r="N1120" s="259"/>
      <c r="O1120" s="259"/>
      <c r="P1120" s="259"/>
      <c r="Q1120" s="259"/>
      <c r="R1120" s="259"/>
      <c r="S1120" s="259"/>
      <c r="T1120" s="260"/>
      <c r="U1120" s="14"/>
      <c r="V1120" s="14"/>
      <c r="W1120" s="14"/>
      <c r="X1120" s="14"/>
      <c r="Y1120" s="14"/>
      <c r="Z1120" s="14"/>
      <c r="AA1120" s="14"/>
      <c r="AB1120" s="14"/>
      <c r="AC1120" s="14"/>
      <c r="AD1120" s="14"/>
      <c r="AE1120" s="14"/>
      <c r="AT1120" s="261" t="s">
        <v>154</v>
      </c>
      <c r="AU1120" s="261" t="s">
        <v>146</v>
      </c>
      <c r="AV1120" s="14" t="s">
        <v>146</v>
      </c>
      <c r="AW1120" s="14" t="s">
        <v>30</v>
      </c>
      <c r="AX1120" s="14" t="s">
        <v>81</v>
      </c>
      <c r="AY1120" s="261" t="s">
        <v>137</v>
      </c>
    </row>
    <row r="1121" s="2" customFormat="1" ht="24.15" customHeight="1">
      <c r="A1121" s="38"/>
      <c r="B1121" s="39"/>
      <c r="C1121" s="229" t="s">
        <v>1329</v>
      </c>
      <c r="D1121" s="229" t="s">
        <v>149</v>
      </c>
      <c r="E1121" s="230" t="s">
        <v>1330</v>
      </c>
      <c r="F1121" s="231" t="s">
        <v>1331</v>
      </c>
      <c r="G1121" s="232" t="s">
        <v>243</v>
      </c>
      <c r="H1121" s="233">
        <v>60</v>
      </c>
      <c r="I1121" s="234"/>
      <c r="J1121" s="235">
        <f>ROUND(I1121*H1121,2)</f>
        <v>0</v>
      </c>
      <c r="K1121" s="236"/>
      <c r="L1121" s="237"/>
      <c r="M1121" s="238" t="s">
        <v>1</v>
      </c>
      <c r="N1121" s="239" t="s">
        <v>39</v>
      </c>
      <c r="O1121" s="91"/>
      <c r="P1121" s="225">
        <f>O1121*H1121</f>
        <v>0</v>
      </c>
      <c r="Q1121" s="225">
        <v>8.0000000000000007E-05</v>
      </c>
      <c r="R1121" s="225">
        <f>Q1121*H1121</f>
        <v>0.0048000000000000004</v>
      </c>
      <c r="S1121" s="225">
        <v>0</v>
      </c>
      <c r="T1121" s="226">
        <f>S1121*H1121</f>
        <v>0</v>
      </c>
      <c r="U1121" s="38"/>
      <c r="V1121" s="38"/>
      <c r="W1121" s="38"/>
      <c r="X1121" s="38"/>
      <c r="Y1121" s="38"/>
      <c r="Z1121" s="38"/>
      <c r="AA1121" s="38"/>
      <c r="AB1121" s="38"/>
      <c r="AC1121" s="38"/>
      <c r="AD1121" s="38"/>
      <c r="AE1121" s="38"/>
      <c r="AR1121" s="227" t="s">
        <v>297</v>
      </c>
      <c r="AT1121" s="227" t="s">
        <v>149</v>
      </c>
      <c r="AU1121" s="227" t="s">
        <v>146</v>
      </c>
      <c r="AY1121" s="17" t="s">
        <v>137</v>
      </c>
      <c r="BE1121" s="228">
        <f>IF(N1121="základní",J1121,0)</f>
        <v>0</v>
      </c>
      <c r="BF1121" s="228">
        <f>IF(N1121="snížená",J1121,0)</f>
        <v>0</v>
      </c>
      <c r="BG1121" s="228">
        <f>IF(N1121="zákl. přenesená",J1121,0)</f>
        <v>0</v>
      </c>
      <c r="BH1121" s="228">
        <f>IF(N1121="sníž. přenesená",J1121,0)</f>
        <v>0</v>
      </c>
      <c r="BI1121" s="228">
        <f>IF(N1121="nulová",J1121,0)</f>
        <v>0</v>
      </c>
      <c r="BJ1121" s="17" t="s">
        <v>146</v>
      </c>
      <c r="BK1121" s="228">
        <f>ROUND(I1121*H1121,2)</f>
        <v>0</v>
      </c>
      <c r="BL1121" s="17" t="s">
        <v>474</v>
      </c>
      <c r="BM1121" s="227" t="s">
        <v>1332</v>
      </c>
    </row>
    <row r="1122" s="13" customFormat="1">
      <c r="A1122" s="13"/>
      <c r="B1122" s="240"/>
      <c r="C1122" s="241"/>
      <c r="D1122" s="242" t="s">
        <v>154</v>
      </c>
      <c r="E1122" s="243" t="s">
        <v>1</v>
      </c>
      <c r="F1122" s="244" t="s">
        <v>1328</v>
      </c>
      <c r="G1122" s="241"/>
      <c r="H1122" s="243" t="s">
        <v>1</v>
      </c>
      <c r="I1122" s="245"/>
      <c r="J1122" s="241"/>
      <c r="K1122" s="241"/>
      <c r="L1122" s="246"/>
      <c r="M1122" s="247"/>
      <c r="N1122" s="248"/>
      <c r="O1122" s="248"/>
      <c r="P1122" s="248"/>
      <c r="Q1122" s="248"/>
      <c r="R1122" s="248"/>
      <c r="S1122" s="248"/>
      <c r="T1122" s="249"/>
      <c r="U1122" s="13"/>
      <c r="V1122" s="13"/>
      <c r="W1122" s="13"/>
      <c r="X1122" s="13"/>
      <c r="Y1122" s="13"/>
      <c r="Z1122" s="13"/>
      <c r="AA1122" s="13"/>
      <c r="AB1122" s="13"/>
      <c r="AC1122" s="13"/>
      <c r="AD1122" s="13"/>
      <c r="AE1122" s="13"/>
      <c r="AT1122" s="250" t="s">
        <v>154</v>
      </c>
      <c r="AU1122" s="250" t="s">
        <v>146</v>
      </c>
      <c r="AV1122" s="13" t="s">
        <v>81</v>
      </c>
      <c r="AW1122" s="13" t="s">
        <v>30</v>
      </c>
      <c r="AX1122" s="13" t="s">
        <v>73</v>
      </c>
      <c r="AY1122" s="250" t="s">
        <v>137</v>
      </c>
    </row>
    <row r="1123" s="14" customFormat="1">
      <c r="A1123" s="14"/>
      <c r="B1123" s="251"/>
      <c r="C1123" s="252"/>
      <c r="D1123" s="242" t="s">
        <v>154</v>
      </c>
      <c r="E1123" s="253" t="s">
        <v>1</v>
      </c>
      <c r="F1123" s="254" t="s">
        <v>434</v>
      </c>
      <c r="G1123" s="252"/>
      <c r="H1123" s="255">
        <v>60</v>
      </c>
      <c r="I1123" s="256"/>
      <c r="J1123" s="252"/>
      <c r="K1123" s="252"/>
      <c r="L1123" s="257"/>
      <c r="M1123" s="258"/>
      <c r="N1123" s="259"/>
      <c r="O1123" s="259"/>
      <c r="P1123" s="259"/>
      <c r="Q1123" s="259"/>
      <c r="R1123" s="259"/>
      <c r="S1123" s="259"/>
      <c r="T1123" s="260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61" t="s">
        <v>154</v>
      </c>
      <c r="AU1123" s="261" t="s">
        <v>146</v>
      </c>
      <c r="AV1123" s="14" t="s">
        <v>146</v>
      </c>
      <c r="AW1123" s="14" t="s">
        <v>30</v>
      </c>
      <c r="AX1123" s="14" t="s">
        <v>81</v>
      </c>
      <c r="AY1123" s="261" t="s">
        <v>137</v>
      </c>
    </row>
    <row r="1124" s="2" customFormat="1" ht="16.5" customHeight="1">
      <c r="A1124" s="38"/>
      <c r="B1124" s="39"/>
      <c r="C1124" s="215" t="s">
        <v>1333</v>
      </c>
      <c r="D1124" s="215" t="s">
        <v>141</v>
      </c>
      <c r="E1124" s="216" t="s">
        <v>1334</v>
      </c>
      <c r="F1124" s="217" t="s">
        <v>1335</v>
      </c>
      <c r="G1124" s="218" t="s">
        <v>160</v>
      </c>
      <c r="H1124" s="219">
        <v>7</v>
      </c>
      <c r="I1124" s="220"/>
      <c r="J1124" s="221">
        <f>ROUND(I1124*H1124,2)</f>
        <v>0</v>
      </c>
      <c r="K1124" s="222"/>
      <c r="L1124" s="44"/>
      <c r="M1124" s="223" t="s">
        <v>1</v>
      </c>
      <c r="N1124" s="224" t="s">
        <v>39</v>
      </c>
      <c r="O1124" s="91"/>
      <c r="P1124" s="225">
        <f>O1124*H1124</f>
        <v>0</v>
      </c>
      <c r="Q1124" s="225">
        <v>0</v>
      </c>
      <c r="R1124" s="225">
        <f>Q1124*H1124</f>
        <v>0</v>
      </c>
      <c r="S1124" s="225">
        <v>0</v>
      </c>
      <c r="T1124" s="226">
        <f>S1124*H1124</f>
        <v>0</v>
      </c>
      <c r="U1124" s="38"/>
      <c r="V1124" s="38"/>
      <c r="W1124" s="38"/>
      <c r="X1124" s="38"/>
      <c r="Y1124" s="38"/>
      <c r="Z1124" s="38"/>
      <c r="AA1124" s="38"/>
      <c r="AB1124" s="38"/>
      <c r="AC1124" s="38"/>
      <c r="AD1124" s="38"/>
      <c r="AE1124" s="38"/>
      <c r="AR1124" s="227" t="s">
        <v>474</v>
      </c>
      <c r="AT1124" s="227" t="s">
        <v>141</v>
      </c>
      <c r="AU1124" s="227" t="s">
        <v>146</v>
      </c>
      <c r="AY1124" s="17" t="s">
        <v>137</v>
      </c>
      <c r="BE1124" s="228">
        <f>IF(N1124="základní",J1124,0)</f>
        <v>0</v>
      </c>
      <c r="BF1124" s="228">
        <f>IF(N1124="snížená",J1124,0)</f>
        <v>0</v>
      </c>
      <c r="BG1124" s="228">
        <f>IF(N1124="zákl. přenesená",J1124,0)</f>
        <v>0</v>
      </c>
      <c r="BH1124" s="228">
        <f>IF(N1124="sníž. přenesená",J1124,0)</f>
        <v>0</v>
      </c>
      <c r="BI1124" s="228">
        <f>IF(N1124="nulová",J1124,0)</f>
        <v>0</v>
      </c>
      <c r="BJ1124" s="17" t="s">
        <v>146</v>
      </c>
      <c r="BK1124" s="228">
        <f>ROUND(I1124*H1124,2)</f>
        <v>0</v>
      </c>
      <c r="BL1124" s="17" t="s">
        <v>474</v>
      </c>
      <c r="BM1124" s="227" t="s">
        <v>1336</v>
      </c>
    </row>
    <row r="1125" s="14" customFormat="1">
      <c r="A1125" s="14"/>
      <c r="B1125" s="251"/>
      <c r="C1125" s="252"/>
      <c r="D1125" s="242" t="s">
        <v>154</v>
      </c>
      <c r="E1125" s="253" t="s">
        <v>1</v>
      </c>
      <c r="F1125" s="254" t="s">
        <v>384</v>
      </c>
      <c r="G1125" s="252"/>
      <c r="H1125" s="255">
        <v>7</v>
      </c>
      <c r="I1125" s="256"/>
      <c r="J1125" s="252"/>
      <c r="K1125" s="252"/>
      <c r="L1125" s="257"/>
      <c r="M1125" s="258"/>
      <c r="N1125" s="259"/>
      <c r="O1125" s="259"/>
      <c r="P1125" s="259"/>
      <c r="Q1125" s="259"/>
      <c r="R1125" s="259"/>
      <c r="S1125" s="259"/>
      <c r="T1125" s="260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61" t="s">
        <v>154</v>
      </c>
      <c r="AU1125" s="261" t="s">
        <v>146</v>
      </c>
      <c r="AV1125" s="14" t="s">
        <v>146</v>
      </c>
      <c r="AW1125" s="14" t="s">
        <v>30</v>
      </c>
      <c r="AX1125" s="14" t="s">
        <v>81</v>
      </c>
      <c r="AY1125" s="261" t="s">
        <v>137</v>
      </c>
    </row>
    <row r="1126" s="2" customFormat="1" ht="16.5" customHeight="1">
      <c r="A1126" s="38"/>
      <c r="B1126" s="39"/>
      <c r="C1126" s="229" t="s">
        <v>1337</v>
      </c>
      <c r="D1126" s="229" t="s">
        <v>149</v>
      </c>
      <c r="E1126" s="230" t="s">
        <v>1338</v>
      </c>
      <c r="F1126" s="231" t="s">
        <v>1339</v>
      </c>
      <c r="G1126" s="232" t="s">
        <v>160</v>
      </c>
      <c r="H1126" s="233">
        <v>7</v>
      </c>
      <c r="I1126" s="234"/>
      <c r="J1126" s="235">
        <f>ROUND(I1126*H1126,2)</f>
        <v>0</v>
      </c>
      <c r="K1126" s="236"/>
      <c r="L1126" s="237"/>
      <c r="M1126" s="238" t="s">
        <v>1</v>
      </c>
      <c r="N1126" s="239" t="s">
        <v>39</v>
      </c>
      <c r="O1126" s="91"/>
      <c r="P1126" s="225">
        <f>O1126*H1126</f>
        <v>0</v>
      </c>
      <c r="Q1126" s="225">
        <v>0.00016000000000000001</v>
      </c>
      <c r="R1126" s="225">
        <f>Q1126*H1126</f>
        <v>0.0011200000000000001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297</v>
      </c>
      <c r="AT1126" s="227" t="s">
        <v>149</v>
      </c>
      <c r="AU1126" s="227" t="s">
        <v>146</v>
      </c>
      <c r="AY1126" s="17" t="s">
        <v>137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146</v>
      </c>
      <c r="BK1126" s="228">
        <f>ROUND(I1126*H1126,2)</f>
        <v>0</v>
      </c>
      <c r="BL1126" s="17" t="s">
        <v>474</v>
      </c>
      <c r="BM1126" s="227" t="s">
        <v>1340</v>
      </c>
    </row>
    <row r="1127" s="13" customFormat="1">
      <c r="A1127" s="13"/>
      <c r="B1127" s="240"/>
      <c r="C1127" s="241"/>
      <c r="D1127" s="242" t="s">
        <v>154</v>
      </c>
      <c r="E1127" s="243" t="s">
        <v>1</v>
      </c>
      <c r="F1127" s="244" t="s">
        <v>1341</v>
      </c>
      <c r="G1127" s="241"/>
      <c r="H1127" s="243" t="s">
        <v>1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3"/>
      <c r="V1127" s="13"/>
      <c r="W1127" s="13"/>
      <c r="X1127" s="13"/>
      <c r="Y1127" s="13"/>
      <c r="Z1127" s="13"/>
      <c r="AA1127" s="13"/>
      <c r="AB1127" s="13"/>
      <c r="AC1127" s="13"/>
      <c r="AD1127" s="13"/>
      <c r="AE1127" s="13"/>
      <c r="AT1127" s="250" t="s">
        <v>154</v>
      </c>
      <c r="AU1127" s="250" t="s">
        <v>146</v>
      </c>
      <c r="AV1127" s="13" t="s">
        <v>81</v>
      </c>
      <c r="AW1127" s="13" t="s">
        <v>30</v>
      </c>
      <c r="AX1127" s="13" t="s">
        <v>73</v>
      </c>
      <c r="AY1127" s="250" t="s">
        <v>137</v>
      </c>
    </row>
    <row r="1128" s="14" customFormat="1">
      <c r="A1128" s="14"/>
      <c r="B1128" s="251"/>
      <c r="C1128" s="252"/>
      <c r="D1128" s="242" t="s">
        <v>154</v>
      </c>
      <c r="E1128" s="253" t="s">
        <v>1</v>
      </c>
      <c r="F1128" s="254" t="s">
        <v>384</v>
      </c>
      <c r="G1128" s="252"/>
      <c r="H1128" s="255">
        <v>7</v>
      </c>
      <c r="I1128" s="256"/>
      <c r="J1128" s="252"/>
      <c r="K1128" s="252"/>
      <c r="L1128" s="257"/>
      <c r="M1128" s="258"/>
      <c r="N1128" s="259"/>
      <c r="O1128" s="259"/>
      <c r="P1128" s="259"/>
      <c r="Q1128" s="259"/>
      <c r="R1128" s="259"/>
      <c r="S1128" s="259"/>
      <c r="T1128" s="260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61" t="s">
        <v>154</v>
      </c>
      <c r="AU1128" s="261" t="s">
        <v>146</v>
      </c>
      <c r="AV1128" s="14" t="s">
        <v>146</v>
      </c>
      <c r="AW1128" s="14" t="s">
        <v>30</v>
      </c>
      <c r="AX1128" s="14" t="s">
        <v>81</v>
      </c>
      <c r="AY1128" s="261" t="s">
        <v>137</v>
      </c>
    </row>
    <row r="1129" s="2" customFormat="1" ht="24.15" customHeight="1">
      <c r="A1129" s="38"/>
      <c r="B1129" s="39"/>
      <c r="C1129" s="215" t="s">
        <v>1342</v>
      </c>
      <c r="D1129" s="215" t="s">
        <v>141</v>
      </c>
      <c r="E1129" s="216" t="s">
        <v>1343</v>
      </c>
      <c r="F1129" s="217" t="s">
        <v>1344</v>
      </c>
      <c r="G1129" s="218" t="s">
        <v>160</v>
      </c>
      <c r="H1129" s="219">
        <v>1</v>
      </c>
      <c r="I1129" s="220"/>
      <c r="J1129" s="221">
        <f>ROUND(I1129*H1129,2)</f>
        <v>0</v>
      </c>
      <c r="K1129" s="222"/>
      <c r="L1129" s="44"/>
      <c r="M1129" s="223" t="s">
        <v>1</v>
      </c>
      <c r="N1129" s="224" t="s">
        <v>39</v>
      </c>
      <c r="O1129" s="91"/>
      <c r="P1129" s="225">
        <f>O1129*H1129</f>
        <v>0</v>
      </c>
      <c r="Q1129" s="225">
        <v>0</v>
      </c>
      <c r="R1129" s="225">
        <f>Q1129*H1129</f>
        <v>0</v>
      </c>
      <c r="S1129" s="225">
        <v>0</v>
      </c>
      <c r="T1129" s="226">
        <f>S1129*H1129</f>
        <v>0</v>
      </c>
      <c r="U1129" s="38"/>
      <c r="V1129" s="38"/>
      <c r="W1129" s="38"/>
      <c r="X1129" s="38"/>
      <c r="Y1129" s="38"/>
      <c r="Z1129" s="38"/>
      <c r="AA1129" s="38"/>
      <c r="AB1129" s="38"/>
      <c r="AC1129" s="38"/>
      <c r="AD1129" s="38"/>
      <c r="AE1129" s="38"/>
      <c r="AR1129" s="227" t="s">
        <v>474</v>
      </c>
      <c r="AT1129" s="227" t="s">
        <v>141</v>
      </c>
      <c r="AU1129" s="227" t="s">
        <v>146</v>
      </c>
      <c r="AY1129" s="17" t="s">
        <v>137</v>
      </c>
      <c r="BE1129" s="228">
        <f>IF(N1129="základní",J1129,0)</f>
        <v>0</v>
      </c>
      <c r="BF1129" s="228">
        <f>IF(N1129="snížená",J1129,0)</f>
        <v>0</v>
      </c>
      <c r="BG1129" s="228">
        <f>IF(N1129="zákl. přenesená",J1129,0)</f>
        <v>0</v>
      </c>
      <c r="BH1129" s="228">
        <f>IF(N1129="sníž. přenesená",J1129,0)</f>
        <v>0</v>
      </c>
      <c r="BI1129" s="228">
        <f>IF(N1129="nulová",J1129,0)</f>
        <v>0</v>
      </c>
      <c r="BJ1129" s="17" t="s">
        <v>146</v>
      </c>
      <c r="BK1129" s="228">
        <f>ROUND(I1129*H1129,2)</f>
        <v>0</v>
      </c>
      <c r="BL1129" s="17" t="s">
        <v>474</v>
      </c>
      <c r="BM1129" s="227" t="s">
        <v>1345</v>
      </c>
    </row>
    <row r="1130" s="2" customFormat="1" ht="24.15" customHeight="1">
      <c r="A1130" s="38"/>
      <c r="B1130" s="39"/>
      <c r="C1130" s="215" t="s">
        <v>1346</v>
      </c>
      <c r="D1130" s="215" t="s">
        <v>141</v>
      </c>
      <c r="E1130" s="216" t="s">
        <v>1347</v>
      </c>
      <c r="F1130" s="217" t="s">
        <v>1348</v>
      </c>
      <c r="G1130" s="218" t="s">
        <v>144</v>
      </c>
      <c r="H1130" s="219">
        <v>0.025999999999999999</v>
      </c>
      <c r="I1130" s="220"/>
      <c r="J1130" s="221">
        <f>ROUND(I1130*H1130,2)</f>
        <v>0</v>
      </c>
      <c r="K1130" s="222"/>
      <c r="L1130" s="44"/>
      <c r="M1130" s="223" t="s">
        <v>1</v>
      </c>
      <c r="N1130" s="224" t="s">
        <v>39</v>
      </c>
      <c r="O1130" s="91"/>
      <c r="P1130" s="225">
        <f>O1130*H1130</f>
        <v>0</v>
      </c>
      <c r="Q1130" s="225">
        <v>0</v>
      </c>
      <c r="R1130" s="225">
        <f>Q1130*H1130</f>
        <v>0</v>
      </c>
      <c r="S1130" s="225">
        <v>0</v>
      </c>
      <c r="T1130" s="226">
        <f>S1130*H1130</f>
        <v>0</v>
      </c>
      <c r="U1130" s="38"/>
      <c r="V1130" s="38"/>
      <c r="W1130" s="38"/>
      <c r="X1130" s="38"/>
      <c r="Y1130" s="38"/>
      <c r="Z1130" s="38"/>
      <c r="AA1130" s="38"/>
      <c r="AB1130" s="38"/>
      <c r="AC1130" s="38"/>
      <c r="AD1130" s="38"/>
      <c r="AE1130" s="38"/>
      <c r="AR1130" s="227" t="s">
        <v>474</v>
      </c>
      <c r="AT1130" s="227" t="s">
        <v>141</v>
      </c>
      <c r="AU1130" s="227" t="s">
        <v>146</v>
      </c>
      <c r="AY1130" s="17" t="s">
        <v>137</v>
      </c>
      <c r="BE1130" s="228">
        <f>IF(N1130="základní",J1130,0)</f>
        <v>0</v>
      </c>
      <c r="BF1130" s="228">
        <f>IF(N1130="snížená",J1130,0)</f>
        <v>0</v>
      </c>
      <c r="BG1130" s="228">
        <f>IF(N1130="zákl. přenesená",J1130,0)</f>
        <v>0</v>
      </c>
      <c r="BH1130" s="228">
        <f>IF(N1130="sníž. přenesená",J1130,0)</f>
        <v>0</v>
      </c>
      <c r="BI1130" s="228">
        <f>IF(N1130="nulová",J1130,0)</f>
        <v>0</v>
      </c>
      <c r="BJ1130" s="17" t="s">
        <v>146</v>
      </c>
      <c r="BK1130" s="228">
        <f>ROUND(I1130*H1130,2)</f>
        <v>0</v>
      </c>
      <c r="BL1130" s="17" t="s">
        <v>474</v>
      </c>
      <c r="BM1130" s="227" t="s">
        <v>1349</v>
      </c>
    </row>
    <row r="1131" s="2" customFormat="1" ht="24.15" customHeight="1">
      <c r="A1131" s="38"/>
      <c r="B1131" s="39"/>
      <c r="C1131" s="215" t="s">
        <v>1350</v>
      </c>
      <c r="D1131" s="215" t="s">
        <v>141</v>
      </c>
      <c r="E1131" s="216" t="s">
        <v>1351</v>
      </c>
      <c r="F1131" s="217" t="s">
        <v>1352</v>
      </c>
      <c r="G1131" s="218" t="s">
        <v>144</v>
      </c>
      <c r="H1131" s="219">
        <v>0.051999999999999998</v>
      </c>
      <c r="I1131" s="220"/>
      <c r="J1131" s="221">
        <f>ROUND(I1131*H1131,2)</f>
        <v>0</v>
      </c>
      <c r="K1131" s="222"/>
      <c r="L1131" s="44"/>
      <c r="M1131" s="223" t="s">
        <v>1</v>
      </c>
      <c r="N1131" s="224" t="s">
        <v>39</v>
      </c>
      <c r="O1131" s="91"/>
      <c r="P1131" s="225">
        <f>O1131*H1131</f>
        <v>0</v>
      </c>
      <c r="Q1131" s="225">
        <v>0</v>
      </c>
      <c r="R1131" s="225">
        <f>Q1131*H1131</f>
        <v>0</v>
      </c>
      <c r="S1131" s="225">
        <v>0</v>
      </c>
      <c r="T1131" s="226">
        <f>S1131*H1131</f>
        <v>0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7" t="s">
        <v>474</v>
      </c>
      <c r="AT1131" s="227" t="s">
        <v>141</v>
      </c>
      <c r="AU1131" s="227" t="s">
        <v>146</v>
      </c>
      <c r="AY1131" s="17" t="s">
        <v>137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17" t="s">
        <v>146</v>
      </c>
      <c r="BK1131" s="228">
        <f>ROUND(I1131*H1131,2)</f>
        <v>0</v>
      </c>
      <c r="BL1131" s="17" t="s">
        <v>474</v>
      </c>
      <c r="BM1131" s="227" t="s">
        <v>1353</v>
      </c>
    </row>
    <row r="1132" s="14" customFormat="1">
      <c r="A1132" s="14"/>
      <c r="B1132" s="251"/>
      <c r="C1132" s="252"/>
      <c r="D1132" s="242" t="s">
        <v>154</v>
      </c>
      <c r="E1132" s="252"/>
      <c r="F1132" s="254" t="s">
        <v>1354</v>
      </c>
      <c r="G1132" s="252"/>
      <c r="H1132" s="255">
        <v>0.051999999999999998</v>
      </c>
      <c r="I1132" s="256"/>
      <c r="J1132" s="252"/>
      <c r="K1132" s="252"/>
      <c r="L1132" s="257"/>
      <c r="M1132" s="258"/>
      <c r="N1132" s="259"/>
      <c r="O1132" s="259"/>
      <c r="P1132" s="259"/>
      <c r="Q1132" s="259"/>
      <c r="R1132" s="259"/>
      <c r="S1132" s="259"/>
      <c r="T1132" s="260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61" t="s">
        <v>154</v>
      </c>
      <c r="AU1132" s="261" t="s">
        <v>146</v>
      </c>
      <c r="AV1132" s="14" t="s">
        <v>146</v>
      </c>
      <c r="AW1132" s="14" t="s">
        <v>4</v>
      </c>
      <c r="AX1132" s="14" t="s">
        <v>81</v>
      </c>
      <c r="AY1132" s="261" t="s">
        <v>137</v>
      </c>
    </row>
    <row r="1133" s="12" customFormat="1" ht="22.8" customHeight="1">
      <c r="A1133" s="12"/>
      <c r="B1133" s="199"/>
      <c r="C1133" s="200"/>
      <c r="D1133" s="201" t="s">
        <v>72</v>
      </c>
      <c r="E1133" s="213" t="s">
        <v>1355</v>
      </c>
      <c r="F1133" s="213" t="s">
        <v>1356</v>
      </c>
      <c r="G1133" s="200"/>
      <c r="H1133" s="200"/>
      <c r="I1133" s="203"/>
      <c r="J1133" s="214">
        <f>BK1133</f>
        <v>0</v>
      </c>
      <c r="K1133" s="200"/>
      <c r="L1133" s="205"/>
      <c r="M1133" s="206"/>
      <c r="N1133" s="207"/>
      <c r="O1133" s="207"/>
      <c r="P1133" s="208">
        <f>SUM(P1134:P1169)</f>
        <v>0</v>
      </c>
      <c r="Q1133" s="207"/>
      <c r="R1133" s="208">
        <f>SUM(R1134:R1169)</f>
        <v>0.013535</v>
      </c>
      <c r="S1133" s="207"/>
      <c r="T1133" s="209">
        <f>SUM(T1134:T1169)</f>
        <v>0.00029999999999999997</v>
      </c>
      <c r="U1133" s="12"/>
      <c r="V1133" s="12"/>
      <c r="W1133" s="12"/>
      <c r="X1133" s="12"/>
      <c r="Y1133" s="12"/>
      <c r="Z1133" s="12"/>
      <c r="AA1133" s="12"/>
      <c r="AB1133" s="12"/>
      <c r="AC1133" s="12"/>
      <c r="AD1133" s="12"/>
      <c r="AE1133" s="12"/>
      <c r="AR1133" s="210" t="s">
        <v>146</v>
      </c>
      <c r="AT1133" s="211" t="s">
        <v>72</v>
      </c>
      <c r="AU1133" s="211" t="s">
        <v>81</v>
      </c>
      <c r="AY1133" s="210" t="s">
        <v>137</v>
      </c>
      <c r="BK1133" s="212">
        <f>SUM(BK1134:BK1169)</f>
        <v>0</v>
      </c>
    </row>
    <row r="1134" s="2" customFormat="1" ht="24.15" customHeight="1">
      <c r="A1134" s="38"/>
      <c r="B1134" s="39"/>
      <c r="C1134" s="215" t="s">
        <v>1357</v>
      </c>
      <c r="D1134" s="215" t="s">
        <v>141</v>
      </c>
      <c r="E1134" s="216" t="s">
        <v>1358</v>
      </c>
      <c r="F1134" s="217" t="s">
        <v>1359</v>
      </c>
      <c r="G1134" s="218" t="s">
        <v>1002</v>
      </c>
      <c r="H1134" s="219">
        <v>3</v>
      </c>
      <c r="I1134" s="220"/>
      <c r="J1134" s="221">
        <f>ROUND(I1134*H1134,2)</f>
        <v>0</v>
      </c>
      <c r="K1134" s="222"/>
      <c r="L1134" s="44"/>
      <c r="M1134" s="223" t="s">
        <v>1</v>
      </c>
      <c r="N1134" s="224" t="s">
        <v>39</v>
      </c>
      <c r="O1134" s="91"/>
      <c r="P1134" s="225">
        <f>O1134*H1134</f>
        <v>0</v>
      </c>
      <c r="Q1134" s="225">
        <v>0</v>
      </c>
      <c r="R1134" s="225">
        <f>Q1134*H1134</f>
        <v>0</v>
      </c>
      <c r="S1134" s="225">
        <v>0</v>
      </c>
      <c r="T1134" s="226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7" t="s">
        <v>474</v>
      </c>
      <c r="AT1134" s="227" t="s">
        <v>141</v>
      </c>
      <c r="AU1134" s="227" t="s">
        <v>146</v>
      </c>
      <c r="AY1134" s="17" t="s">
        <v>137</v>
      </c>
      <c r="BE1134" s="228">
        <f>IF(N1134="základní",J1134,0)</f>
        <v>0</v>
      </c>
      <c r="BF1134" s="228">
        <f>IF(N1134="snížená",J1134,0)</f>
        <v>0</v>
      </c>
      <c r="BG1134" s="228">
        <f>IF(N1134="zákl. přenesená",J1134,0)</f>
        <v>0</v>
      </c>
      <c r="BH1134" s="228">
        <f>IF(N1134="sníž. přenesená",J1134,0)</f>
        <v>0</v>
      </c>
      <c r="BI1134" s="228">
        <f>IF(N1134="nulová",J1134,0)</f>
        <v>0</v>
      </c>
      <c r="BJ1134" s="17" t="s">
        <v>146</v>
      </c>
      <c r="BK1134" s="228">
        <f>ROUND(I1134*H1134,2)</f>
        <v>0</v>
      </c>
      <c r="BL1134" s="17" t="s">
        <v>474</v>
      </c>
      <c r="BM1134" s="227" t="s">
        <v>1360</v>
      </c>
    </row>
    <row r="1135" s="14" customFormat="1">
      <c r="A1135" s="14"/>
      <c r="B1135" s="251"/>
      <c r="C1135" s="252"/>
      <c r="D1135" s="242" t="s">
        <v>154</v>
      </c>
      <c r="E1135" s="253" t="s">
        <v>1</v>
      </c>
      <c r="F1135" s="254" t="s">
        <v>138</v>
      </c>
      <c r="G1135" s="252"/>
      <c r="H1135" s="255">
        <v>3</v>
      </c>
      <c r="I1135" s="256"/>
      <c r="J1135" s="252"/>
      <c r="K1135" s="252"/>
      <c r="L1135" s="257"/>
      <c r="M1135" s="258"/>
      <c r="N1135" s="259"/>
      <c r="O1135" s="259"/>
      <c r="P1135" s="259"/>
      <c r="Q1135" s="259"/>
      <c r="R1135" s="259"/>
      <c r="S1135" s="259"/>
      <c r="T1135" s="260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61" t="s">
        <v>154</v>
      </c>
      <c r="AU1135" s="261" t="s">
        <v>146</v>
      </c>
      <c r="AV1135" s="14" t="s">
        <v>146</v>
      </c>
      <c r="AW1135" s="14" t="s">
        <v>30</v>
      </c>
      <c r="AX1135" s="14" t="s">
        <v>81</v>
      </c>
      <c r="AY1135" s="261" t="s">
        <v>137</v>
      </c>
    </row>
    <row r="1136" s="2" customFormat="1" ht="24.15" customHeight="1">
      <c r="A1136" s="38"/>
      <c r="B1136" s="39"/>
      <c r="C1136" s="215" t="s">
        <v>1361</v>
      </c>
      <c r="D1136" s="215" t="s">
        <v>141</v>
      </c>
      <c r="E1136" s="216" t="s">
        <v>1362</v>
      </c>
      <c r="F1136" s="217" t="s">
        <v>1363</v>
      </c>
      <c r="G1136" s="218" t="s">
        <v>243</v>
      </c>
      <c r="H1136" s="219">
        <v>70</v>
      </c>
      <c r="I1136" s="220"/>
      <c r="J1136" s="221">
        <f>ROUND(I1136*H1136,2)</f>
        <v>0</v>
      </c>
      <c r="K1136" s="222"/>
      <c r="L1136" s="44"/>
      <c r="M1136" s="223" t="s">
        <v>1</v>
      </c>
      <c r="N1136" s="224" t="s">
        <v>39</v>
      </c>
      <c r="O1136" s="91"/>
      <c r="P1136" s="225">
        <f>O1136*H1136</f>
        <v>0</v>
      </c>
      <c r="Q1136" s="225">
        <v>0</v>
      </c>
      <c r="R1136" s="225">
        <f>Q1136*H1136</f>
        <v>0</v>
      </c>
      <c r="S1136" s="225">
        <v>0</v>
      </c>
      <c r="T1136" s="226">
        <f>S1136*H1136</f>
        <v>0</v>
      </c>
      <c r="U1136" s="38"/>
      <c r="V1136" s="38"/>
      <c r="W1136" s="38"/>
      <c r="X1136" s="38"/>
      <c r="Y1136" s="38"/>
      <c r="Z1136" s="38"/>
      <c r="AA1136" s="38"/>
      <c r="AB1136" s="38"/>
      <c r="AC1136" s="38"/>
      <c r="AD1136" s="38"/>
      <c r="AE1136" s="38"/>
      <c r="AR1136" s="227" t="s">
        <v>474</v>
      </c>
      <c r="AT1136" s="227" t="s">
        <v>141</v>
      </c>
      <c r="AU1136" s="227" t="s">
        <v>146</v>
      </c>
      <c r="AY1136" s="17" t="s">
        <v>137</v>
      </c>
      <c r="BE1136" s="228">
        <f>IF(N1136="základní",J1136,0)</f>
        <v>0</v>
      </c>
      <c r="BF1136" s="228">
        <f>IF(N1136="snížená",J1136,0)</f>
        <v>0</v>
      </c>
      <c r="BG1136" s="228">
        <f>IF(N1136="zákl. přenesená",J1136,0)</f>
        <v>0</v>
      </c>
      <c r="BH1136" s="228">
        <f>IF(N1136="sníž. přenesená",J1136,0)</f>
        <v>0</v>
      </c>
      <c r="BI1136" s="228">
        <f>IF(N1136="nulová",J1136,0)</f>
        <v>0</v>
      </c>
      <c r="BJ1136" s="17" t="s">
        <v>146</v>
      </c>
      <c r="BK1136" s="228">
        <f>ROUND(I1136*H1136,2)</f>
        <v>0</v>
      </c>
      <c r="BL1136" s="17" t="s">
        <v>474</v>
      </c>
      <c r="BM1136" s="227" t="s">
        <v>1364</v>
      </c>
    </row>
    <row r="1137" s="14" customFormat="1">
      <c r="A1137" s="14"/>
      <c r="B1137" s="251"/>
      <c r="C1137" s="252"/>
      <c r="D1137" s="242" t="s">
        <v>154</v>
      </c>
      <c r="E1137" s="253" t="s">
        <v>1</v>
      </c>
      <c r="F1137" s="254" t="s">
        <v>483</v>
      </c>
      <c r="G1137" s="252"/>
      <c r="H1137" s="255">
        <v>70</v>
      </c>
      <c r="I1137" s="256"/>
      <c r="J1137" s="252"/>
      <c r="K1137" s="252"/>
      <c r="L1137" s="257"/>
      <c r="M1137" s="258"/>
      <c r="N1137" s="259"/>
      <c r="O1137" s="259"/>
      <c r="P1137" s="259"/>
      <c r="Q1137" s="259"/>
      <c r="R1137" s="259"/>
      <c r="S1137" s="259"/>
      <c r="T1137" s="260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61" t="s">
        <v>154</v>
      </c>
      <c r="AU1137" s="261" t="s">
        <v>146</v>
      </c>
      <c r="AV1137" s="14" t="s">
        <v>146</v>
      </c>
      <c r="AW1137" s="14" t="s">
        <v>30</v>
      </c>
      <c r="AX1137" s="14" t="s">
        <v>81</v>
      </c>
      <c r="AY1137" s="261" t="s">
        <v>137</v>
      </c>
    </row>
    <row r="1138" s="2" customFormat="1" ht="21.75" customHeight="1">
      <c r="A1138" s="38"/>
      <c r="B1138" s="39"/>
      <c r="C1138" s="229" t="s">
        <v>1365</v>
      </c>
      <c r="D1138" s="229" t="s">
        <v>149</v>
      </c>
      <c r="E1138" s="230" t="s">
        <v>1366</v>
      </c>
      <c r="F1138" s="231" t="s">
        <v>1367</v>
      </c>
      <c r="G1138" s="232" t="s">
        <v>243</v>
      </c>
      <c r="H1138" s="233">
        <v>73.5</v>
      </c>
      <c r="I1138" s="234"/>
      <c r="J1138" s="235">
        <f>ROUND(I1138*H1138,2)</f>
        <v>0</v>
      </c>
      <c r="K1138" s="236"/>
      <c r="L1138" s="237"/>
      <c r="M1138" s="238" t="s">
        <v>1</v>
      </c>
      <c r="N1138" s="239" t="s">
        <v>39</v>
      </c>
      <c r="O1138" s="91"/>
      <c r="P1138" s="225">
        <f>O1138*H1138</f>
        <v>0</v>
      </c>
      <c r="Q1138" s="225">
        <v>6.9999999999999994E-05</v>
      </c>
      <c r="R1138" s="225">
        <f>Q1138*H1138</f>
        <v>0.0051449999999999994</v>
      </c>
      <c r="S1138" s="225">
        <v>0</v>
      </c>
      <c r="T1138" s="226">
        <f>S1138*H1138</f>
        <v>0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297</v>
      </c>
      <c r="AT1138" s="227" t="s">
        <v>149</v>
      </c>
      <c r="AU1138" s="227" t="s">
        <v>146</v>
      </c>
      <c r="AY1138" s="17" t="s">
        <v>137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146</v>
      </c>
      <c r="BK1138" s="228">
        <f>ROUND(I1138*H1138,2)</f>
        <v>0</v>
      </c>
      <c r="BL1138" s="17" t="s">
        <v>474</v>
      </c>
      <c r="BM1138" s="227" t="s">
        <v>1368</v>
      </c>
    </row>
    <row r="1139" s="14" customFormat="1">
      <c r="A1139" s="14"/>
      <c r="B1139" s="251"/>
      <c r="C1139" s="252"/>
      <c r="D1139" s="242" t="s">
        <v>154</v>
      </c>
      <c r="E1139" s="252"/>
      <c r="F1139" s="254" t="s">
        <v>1369</v>
      </c>
      <c r="G1139" s="252"/>
      <c r="H1139" s="255">
        <v>73.5</v>
      </c>
      <c r="I1139" s="256"/>
      <c r="J1139" s="252"/>
      <c r="K1139" s="252"/>
      <c r="L1139" s="257"/>
      <c r="M1139" s="258"/>
      <c r="N1139" s="259"/>
      <c r="O1139" s="259"/>
      <c r="P1139" s="259"/>
      <c r="Q1139" s="259"/>
      <c r="R1139" s="259"/>
      <c r="S1139" s="259"/>
      <c r="T1139" s="260"/>
      <c r="U1139" s="14"/>
      <c r="V1139" s="14"/>
      <c r="W1139" s="14"/>
      <c r="X1139" s="14"/>
      <c r="Y1139" s="14"/>
      <c r="Z1139" s="14"/>
      <c r="AA1139" s="14"/>
      <c r="AB1139" s="14"/>
      <c r="AC1139" s="14"/>
      <c r="AD1139" s="14"/>
      <c r="AE1139" s="14"/>
      <c r="AT1139" s="261" t="s">
        <v>154</v>
      </c>
      <c r="AU1139" s="261" t="s">
        <v>146</v>
      </c>
      <c r="AV1139" s="14" t="s">
        <v>146</v>
      </c>
      <c r="AW1139" s="14" t="s">
        <v>4</v>
      </c>
      <c r="AX1139" s="14" t="s">
        <v>81</v>
      </c>
      <c r="AY1139" s="261" t="s">
        <v>137</v>
      </c>
    </row>
    <row r="1140" s="2" customFormat="1" ht="24.15" customHeight="1">
      <c r="A1140" s="38"/>
      <c r="B1140" s="39"/>
      <c r="C1140" s="215" t="s">
        <v>1370</v>
      </c>
      <c r="D1140" s="215" t="s">
        <v>141</v>
      </c>
      <c r="E1140" s="216" t="s">
        <v>1371</v>
      </c>
      <c r="F1140" s="217" t="s">
        <v>1372</v>
      </c>
      <c r="G1140" s="218" t="s">
        <v>160</v>
      </c>
      <c r="H1140" s="219">
        <v>8</v>
      </c>
      <c r="I1140" s="220"/>
      <c r="J1140" s="221">
        <f>ROUND(I1140*H1140,2)</f>
        <v>0</v>
      </c>
      <c r="K1140" s="222"/>
      <c r="L1140" s="44"/>
      <c r="M1140" s="223" t="s">
        <v>1</v>
      </c>
      <c r="N1140" s="224" t="s">
        <v>39</v>
      </c>
      <c r="O1140" s="91"/>
      <c r="P1140" s="225">
        <f>O1140*H1140</f>
        <v>0</v>
      </c>
      <c r="Q1140" s="225">
        <v>0</v>
      </c>
      <c r="R1140" s="225">
        <f>Q1140*H1140</f>
        <v>0</v>
      </c>
      <c r="S1140" s="225">
        <v>0</v>
      </c>
      <c r="T1140" s="226">
        <f>S1140*H1140</f>
        <v>0</v>
      </c>
      <c r="U1140" s="38"/>
      <c r="V1140" s="38"/>
      <c r="W1140" s="38"/>
      <c r="X1140" s="38"/>
      <c r="Y1140" s="38"/>
      <c r="Z1140" s="38"/>
      <c r="AA1140" s="38"/>
      <c r="AB1140" s="38"/>
      <c r="AC1140" s="38"/>
      <c r="AD1140" s="38"/>
      <c r="AE1140" s="38"/>
      <c r="AR1140" s="227" t="s">
        <v>474</v>
      </c>
      <c r="AT1140" s="227" t="s">
        <v>141</v>
      </c>
      <c r="AU1140" s="227" t="s">
        <v>146</v>
      </c>
      <c r="AY1140" s="17" t="s">
        <v>137</v>
      </c>
      <c r="BE1140" s="228">
        <f>IF(N1140="základní",J1140,0)</f>
        <v>0</v>
      </c>
      <c r="BF1140" s="228">
        <f>IF(N1140="snížená",J1140,0)</f>
        <v>0</v>
      </c>
      <c r="BG1140" s="228">
        <f>IF(N1140="zákl. přenesená",J1140,0)</f>
        <v>0</v>
      </c>
      <c r="BH1140" s="228">
        <f>IF(N1140="sníž. přenesená",J1140,0)</f>
        <v>0</v>
      </c>
      <c r="BI1140" s="228">
        <f>IF(N1140="nulová",J1140,0)</f>
        <v>0</v>
      </c>
      <c r="BJ1140" s="17" t="s">
        <v>146</v>
      </c>
      <c r="BK1140" s="228">
        <f>ROUND(I1140*H1140,2)</f>
        <v>0</v>
      </c>
      <c r="BL1140" s="17" t="s">
        <v>474</v>
      </c>
      <c r="BM1140" s="227" t="s">
        <v>1373</v>
      </c>
    </row>
    <row r="1141" s="14" customFormat="1">
      <c r="A1141" s="14"/>
      <c r="B1141" s="251"/>
      <c r="C1141" s="252"/>
      <c r="D1141" s="242" t="s">
        <v>154</v>
      </c>
      <c r="E1141" s="253" t="s">
        <v>1</v>
      </c>
      <c r="F1141" s="254" t="s">
        <v>152</v>
      </c>
      <c r="G1141" s="252"/>
      <c r="H1141" s="255">
        <v>8</v>
      </c>
      <c r="I1141" s="256"/>
      <c r="J1141" s="252"/>
      <c r="K1141" s="252"/>
      <c r="L1141" s="257"/>
      <c r="M1141" s="258"/>
      <c r="N1141" s="259"/>
      <c r="O1141" s="259"/>
      <c r="P1141" s="259"/>
      <c r="Q1141" s="259"/>
      <c r="R1141" s="259"/>
      <c r="S1141" s="259"/>
      <c r="T1141" s="260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61" t="s">
        <v>154</v>
      </c>
      <c r="AU1141" s="261" t="s">
        <v>146</v>
      </c>
      <c r="AV1141" s="14" t="s">
        <v>146</v>
      </c>
      <c r="AW1141" s="14" t="s">
        <v>30</v>
      </c>
      <c r="AX1141" s="14" t="s">
        <v>81</v>
      </c>
      <c r="AY1141" s="261" t="s">
        <v>137</v>
      </c>
    </row>
    <row r="1142" s="2" customFormat="1" ht="24.15" customHeight="1">
      <c r="A1142" s="38"/>
      <c r="B1142" s="39"/>
      <c r="C1142" s="229" t="s">
        <v>1374</v>
      </c>
      <c r="D1142" s="229" t="s">
        <v>149</v>
      </c>
      <c r="E1142" s="230" t="s">
        <v>1375</v>
      </c>
      <c r="F1142" s="231" t="s">
        <v>1376</v>
      </c>
      <c r="G1142" s="232" t="s">
        <v>160</v>
      </c>
      <c r="H1142" s="233">
        <v>8</v>
      </c>
      <c r="I1142" s="234"/>
      <c r="J1142" s="235">
        <f>ROUND(I1142*H1142,2)</f>
        <v>0</v>
      </c>
      <c r="K1142" s="236"/>
      <c r="L1142" s="237"/>
      <c r="M1142" s="238" t="s">
        <v>1</v>
      </c>
      <c r="N1142" s="239" t="s">
        <v>39</v>
      </c>
      <c r="O1142" s="91"/>
      <c r="P1142" s="225">
        <f>O1142*H1142</f>
        <v>0</v>
      </c>
      <c r="Q1142" s="225">
        <v>4.0000000000000003E-05</v>
      </c>
      <c r="R1142" s="225">
        <f>Q1142*H1142</f>
        <v>0.00032000000000000003</v>
      </c>
      <c r="S1142" s="225">
        <v>0</v>
      </c>
      <c r="T1142" s="226">
        <f>S1142*H1142</f>
        <v>0</v>
      </c>
      <c r="U1142" s="38"/>
      <c r="V1142" s="38"/>
      <c r="W1142" s="38"/>
      <c r="X1142" s="38"/>
      <c r="Y1142" s="38"/>
      <c r="Z1142" s="38"/>
      <c r="AA1142" s="38"/>
      <c r="AB1142" s="38"/>
      <c r="AC1142" s="38"/>
      <c r="AD1142" s="38"/>
      <c r="AE1142" s="38"/>
      <c r="AR1142" s="227" t="s">
        <v>297</v>
      </c>
      <c r="AT1142" s="227" t="s">
        <v>149</v>
      </c>
      <c r="AU1142" s="227" t="s">
        <v>146</v>
      </c>
      <c r="AY1142" s="17" t="s">
        <v>137</v>
      </c>
      <c r="BE1142" s="228">
        <f>IF(N1142="základní",J1142,0)</f>
        <v>0</v>
      </c>
      <c r="BF1142" s="228">
        <f>IF(N1142="snížená",J1142,0)</f>
        <v>0</v>
      </c>
      <c r="BG1142" s="228">
        <f>IF(N1142="zákl. přenesená",J1142,0)</f>
        <v>0</v>
      </c>
      <c r="BH1142" s="228">
        <f>IF(N1142="sníž. přenesená",J1142,0)</f>
        <v>0</v>
      </c>
      <c r="BI1142" s="228">
        <f>IF(N1142="nulová",J1142,0)</f>
        <v>0</v>
      </c>
      <c r="BJ1142" s="17" t="s">
        <v>146</v>
      </c>
      <c r="BK1142" s="228">
        <f>ROUND(I1142*H1142,2)</f>
        <v>0</v>
      </c>
      <c r="BL1142" s="17" t="s">
        <v>474</v>
      </c>
      <c r="BM1142" s="227" t="s">
        <v>1377</v>
      </c>
    </row>
    <row r="1143" s="2" customFormat="1" ht="24.15" customHeight="1">
      <c r="A1143" s="38"/>
      <c r="B1143" s="39"/>
      <c r="C1143" s="215" t="s">
        <v>1378</v>
      </c>
      <c r="D1143" s="215" t="s">
        <v>141</v>
      </c>
      <c r="E1143" s="216" t="s">
        <v>1371</v>
      </c>
      <c r="F1143" s="217" t="s">
        <v>1372</v>
      </c>
      <c r="G1143" s="218" t="s">
        <v>160</v>
      </c>
      <c r="H1143" s="219">
        <v>1</v>
      </c>
      <c r="I1143" s="220"/>
      <c r="J1143" s="221">
        <f>ROUND(I1143*H1143,2)</f>
        <v>0</v>
      </c>
      <c r="K1143" s="222"/>
      <c r="L1143" s="44"/>
      <c r="M1143" s="223" t="s">
        <v>1</v>
      </c>
      <c r="N1143" s="224" t="s">
        <v>39</v>
      </c>
      <c r="O1143" s="91"/>
      <c r="P1143" s="225">
        <f>O1143*H1143</f>
        <v>0</v>
      </c>
      <c r="Q1143" s="225">
        <v>0</v>
      </c>
      <c r="R1143" s="225">
        <f>Q1143*H1143</f>
        <v>0</v>
      </c>
      <c r="S1143" s="225">
        <v>0</v>
      </c>
      <c r="T1143" s="226">
        <f>S1143*H1143</f>
        <v>0</v>
      </c>
      <c r="U1143" s="38"/>
      <c r="V1143" s="38"/>
      <c r="W1143" s="38"/>
      <c r="X1143" s="38"/>
      <c r="Y1143" s="38"/>
      <c r="Z1143" s="38"/>
      <c r="AA1143" s="38"/>
      <c r="AB1143" s="38"/>
      <c r="AC1143" s="38"/>
      <c r="AD1143" s="38"/>
      <c r="AE1143" s="38"/>
      <c r="AR1143" s="227" t="s">
        <v>474</v>
      </c>
      <c r="AT1143" s="227" t="s">
        <v>141</v>
      </c>
      <c r="AU1143" s="227" t="s">
        <v>146</v>
      </c>
      <c r="AY1143" s="17" t="s">
        <v>137</v>
      </c>
      <c r="BE1143" s="228">
        <f>IF(N1143="základní",J1143,0)</f>
        <v>0</v>
      </c>
      <c r="BF1143" s="228">
        <f>IF(N1143="snížená",J1143,0)</f>
        <v>0</v>
      </c>
      <c r="BG1143" s="228">
        <f>IF(N1143="zákl. přenesená",J1143,0)</f>
        <v>0</v>
      </c>
      <c r="BH1143" s="228">
        <f>IF(N1143="sníž. přenesená",J1143,0)</f>
        <v>0</v>
      </c>
      <c r="BI1143" s="228">
        <f>IF(N1143="nulová",J1143,0)</f>
        <v>0</v>
      </c>
      <c r="BJ1143" s="17" t="s">
        <v>146</v>
      </c>
      <c r="BK1143" s="228">
        <f>ROUND(I1143*H1143,2)</f>
        <v>0</v>
      </c>
      <c r="BL1143" s="17" t="s">
        <v>474</v>
      </c>
      <c r="BM1143" s="227" t="s">
        <v>1379</v>
      </c>
    </row>
    <row r="1144" s="2" customFormat="1" ht="24.15" customHeight="1">
      <c r="A1144" s="38"/>
      <c r="B1144" s="39"/>
      <c r="C1144" s="229" t="s">
        <v>1380</v>
      </c>
      <c r="D1144" s="229" t="s">
        <v>149</v>
      </c>
      <c r="E1144" s="230" t="s">
        <v>1381</v>
      </c>
      <c r="F1144" s="231" t="s">
        <v>1382</v>
      </c>
      <c r="G1144" s="232" t="s">
        <v>160</v>
      </c>
      <c r="H1144" s="233">
        <v>1</v>
      </c>
      <c r="I1144" s="234"/>
      <c r="J1144" s="235">
        <f>ROUND(I1144*H1144,2)</f>
        <v>0</v>
      </c>
      <c r="K1144" s="236"/>
      <c r="L1144" s="237"/>
      <c r="M1144" s="238" t="s">
        <v>1</v>
      </c>
      <c r="N1144" s="239" t="s">
        <v>39</v>
      </c>
      <c r="O1144" s="91"/>
      <c r="P1144" s="225">
        <f>O1144*H1144</f>
        <v>0</v>
      </c>
      <c r="Q1144" s="225">
        <v>0.00216</v>
      </c>
      <c r="R1144" s="225">
        <f>Q1144*H1144</f>
        <v>0.00216</v>
      </c>
      <c r="S1144" s="225">
        <v>0</v>
      </c>
      <c r="T1144" s="226">
        <f>S1144*H1144</f>
        <v>0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297</v>
      </c>
      <c r="AT1144" s="227" t="s">
        <v>149</v>
      </c>
      <c r="AU1144" s="227" t="s">
        <v>146</v>
      </c>
      <c r="AY1144" s="17" t="s">
        <v>137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146</v>
      </c>
      <c r="BK1144" s="228">
        <f>ROUND(I1144*H1144,2)</f>
        <v>0</v>
      </c>
      <c r="BL1144" s="17" t="s">
        <v>474</v>
      </c>
      <c r="BM1144" s="227" t="s">
        <v>1383</v>
      </c>
    </row>
    <row r="1145" s="2" customFormat="1" ht="21.75" customHeight="1">
      <c r="A1145" s="38"/>
      <c r="B1145" s="39"/>
      <c r="C1145" s="215" t="s">
        <v>1384</v>
      </c>
      <c r="D1145" s="215" t="s">
        <v>141</v>
      </c>
      <c r="E1145" s="216" t="s">
        <v>1385</v>
      </c>
      <c r="F1145" s="217" t="s">
        <v>1386</v>
      </c>
      <c r="G1145" s="218" t="s">
        <v>243</v>
      </c>
      <c r="H1145" s="219">
        <v>35</v>
      </c>
      <c r="I1145" s="220"/>
      <c r="J1145" s="221">
        <f>ROUND(I1145*H1145,2)</f>
        <v>0</v>
      </c>
      <c r="K1145" s="222"/>
      <c r="L1145" s="44"/>
      <c r="M1145" s="223" t="s">
        <v>1</v>
      </c>
      <c r="N1145" s="224" t="s">
        <v>39</v>
      </c>
      <c r="O1145" s="91"/>
      <c r="P1145" s="225">
        <f>O1145*H1145</f>
        <v>0</v>
      </c>
      <c r="Q1145" s="225">
        <v>0</v>
      </c>
      <c r="R1145" s="225">
        <f>Q1145*H1145</f>
        <v>0</v>
      </c>
      <c r="S1145" s="225">
        <v>0</v>
      </c>
      <c r="T1145" s="226">
        <f>S1145*H1145</f>
        <v>0</v>
      </c>
      <c r="U1145" s="38"/>
      <c r="V1145" s="38"/>
      <c r="W1145" s="38"/>
      <c r="X1145" s="38"/>
      <c r="Y1145" s="38"/>
      <c r="Z1145" s="38"/>
      <c r="AA1145" s="38"/>
      <c r="AB1145" s="38"/>
      <c r="AC1145" s="38"/>
      <c r="AD1145" s="38"/>
      <c r="AE1145" s="38"/>
      <c r="AR1145" s="227" t="s">
        <v>474</v>
      </c>
      <c r="AT1145" s="227" t="s">
        <v>141</v>
      </c>
      <c r="AU1145" s="227" t="s">
        <v>146</v>
      </c>
      <c r="AY1145" s="17" t="s">
        <v>137</v>
      </c>
      <c r="BE1145" s="228">
        <f>IF(N1145="základní",J1145,0)</f>
        <v>0</v>
      </c>
      <c r="BF1145" s="228">
        <f>IF(N1145="snížená",J1145,0)</f>
        <v>0</v>
      </c>
      <c r="BG1145" s="228">
        <f>IF(N1145="zákl. přenesená",J1145,0)</f>
        <v>0</v>
      </c>
      <c r="BH1145" s="228">
        <f>IF(N1145="sníž. přenesená",J1145,0)</f>
        <v>0</v>
      </c>
      <c r="BI1145" s="228">
        <f>IF(N1145="nulová",J1145,0)</f>
        <v>0</v>
      </c>
      <c r="BJ1145" s="17" t="s">
        <v>146</v>
      </c>
      <c r="BK1145" s="228">
        <f>ROUND(I1145*H1145,2)</f>
        <v>0</v>
      </c>
      <c r="BL1145" s="17" t="s">
        <v>474</v>
      </c>
      <c r="BM1145" s="227" t="s">
        <v>1387</v>
      </c>
    </row>
    <row r="1146" s="14" customFormat="1">
      <c r="A1146" s="14"/>
      <c r="B1146" s="251"/>
      <c r="C1146" s="252"/>
      <c r="D1146" s="242" t="s">
        <v>154</v>
      </c>
      <c r="E1146" s="253" t="s">
        <v>1</v>
      </c>
      <c r="F1146" s="254" t="s">
        <v>1388</v>
      </c>
      <c r="G1146" s="252"/>
      <c r="H1146" s="255">
        <v>35</v>
      </c>
      <c r="I1146" s="256"/>
      <c r="J1146" s="252"/>
      <c r="K1146" s="252"/>
      <c r="L1146" s="257"/>
      <c r="M1146" s="258"/>
      <c r="N1146" s="259"/>
      <c r="O1146" s="259"/>
      <c r="P1146" s="259"/>
      <c r="Q1146" s="259"/>
      <c r="R1146" s="259"/>
      <c r="S1146" s="259"/>
      <c r="T1146" s="260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61" t="s">
        <v>154</v>
      </c>
      <c r="AU1146" s="261" t="s">
        <v>146</v>
      </c>
      <c r="AV1146" s="14" t="s">
        <v>146</v>
      </c>
      <c r="AW1146" s="14" t="s">
        <v>30</v>
      </c>
      <c r="AX1146" s="14" t="s">
        <v>81</v>
      </c>
      <c r="AY1146" s="261" t="s">
        <v>137</v>
      </c>
    </row>
    <row r="1147" s="2" customFormat="1" ht="24.15" customHeight="1">
      <c r="A1147" s="38"/>
      <c r="B1147" s="39"/>
      <c r="C1147" s="229" t="s">
        <v>1389</v>
      </c>
      <c r="D1147" s="229" t="s">
        <v>149</v>
      </c>
      <c r="E1147" s="230" t="s">
        <v>1390</v>
      </c>
      <c r="F1147" s="231" t="s">
        <v>1391</v>
      </c>
      <c r="G1147" s="232" t="s">
        <v>243</v>
      </c>
      <c r="H1147" s="233">
        <v>38.5</v>
      </c>
      <c r="I1147" s="234"/>
      <c r="J1147" s="235">
        <f>ROUND(I1147*H1147,2)</f>
        <v>0</v>
      </c>
      <c r="K1147" s="236"/>
      <c r="L1147" s="237"/>
      <c r="M1147" s="238" t="s">
        <v>1</v>
      </c>
      <c r="N1147" s="239" t="s">
        <v>39</v>
      </c>
      <c r="O1147" s="91"/>
      <c r="P1147" s="225">
        <f>O1147*H1147</f>
        <v>0</v>
      </c>
      <c r="Q1147" s="225">
        <v>4.0000000000000003E-05</v>
      </c>
      <c r="R1147" s="225">
        <f>Q1147*H1147</f>
        <v>0.0015400000000000001</v>
      </c>
      <c r="S1147" s="225">
        <v>0</v>
      </c>
      <c r="T1147" s="226">
        <f>S1147*H1147</f>
        <v>0</v>
      </c>
      <c r="U1147" s="38"/>
      <c r="V1147" s="38"/>
      <c r="W1147" s="38"/>
      <c r="X1147" s="38"/>
      <c r="Y1147" s="38"/>
      <c r="Z1147" s="38"/>
      <c r="AA1147" s="38"/>
      <c r="AB1147" s="38"/>
      <c r="AC1147" s="38"/>
      <c r="AD1147" s="38"/>
      <c r="AE1147" s="38"/>
      <c r="AR1147" s="227" t="s">
        <v>297</v>
      </c>
      <c r="AT1147" s="227" t="s">
        <v>149</v>
      </c>
      <c r="AU1147" s="227" t="s">
        <v>146</v>
      </c>
      <c r="AY1147" s="17" t="s">
        <v>137</v>
      </c>
      <c r="BE1147" s="228">
        <f>IF(N1147="základní",J1147,0)</f>
        <v>0</v>
      </c>
      <c r="BF1147" s="228">
        <f>IF(N1147="snížená",J1147,0)</f>
        <v>0</v>
      </c>
      <c r="BG1147" s="228">
        <f>IF(N1147="zákl. přenesená",J1147,0)</f>
        <v>0</v>
      </c>
      <c r="BH1147" s="228">
        <f>IF(N1147="sníž. přenesená",J1147,0)</f>
        <v>0</v>
      </c>
      <c r="BI1147" s="228">
        <f>IF(N1147="nulová",J1147,0)</f>
        <v>0</v>
      </c>
      <c r="BJ1147" s="17" t="s">
        <v>146</v>
      </c>
      <c r="BK1147" s="228">
        <f>ROUND(I1147*H1147,2)</f>
        <v>0</v>
      </c>
      <c r="BL1147" s="17" t="s">
        <v>474</v>
      </c>
      <c r="BM1147" s="227" t="s">
        <v>1392</v>
      </c>
    </row>
    <row r="1148" s="14" customFormat="1">
      <c r="A1148" s="14"/>
      <c r="B1148" s="251"/>
      <c r="C1148" s="252"/>
      <c r="D1148" s="242" t="s">
        <v>154</v>
      </c>
      <c r="E1148" s="253" t="s">
        <v>1</v>
      </c>
      <c r="F1148" s="254" t="s">
        <v>1393</v>
      </c>
      <c r="G1148" s="252"/>
      <c r="H1148" s="255">
        <v>38.5</v>
      </c>
      <c r="I1148" s="256"/>
      <c r="J1148" s="252"/>
      <c r="K1148" s="252"/>
      <c r="L1148" s="257"/>
      <c r="M1148" s="258"/>
      <c r="N1148" s="259"/>
      <c r="O1148" s="259"/>
      <c r="P1148" s="259"/>
      <c r="Q1148" s="259"/>
      <c r="R1148" s="259"/>
      <c r="S1148" s="259"/>
      <c r="T1148" s="260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1" t="s">
        <v>154</v>
      </c>
      <c r="AU1148" s="261" t="s">
        <v>146</v>
      </c>
      <c r="AV1148" s="14" t="s">
        <v>146</v>
      </c>
      <c r="AW1148" s="14" t="s">
        <v>30</v>
      </c>
      <c r="AX1148" s="14" t="s">
        <v>81</v>
      </c>
      <c r="AY1148" s="261" t="s">
        <v>137</v>
      </c>
    </row>
    <row r="1149" s="2" customFormat="1" ht="24.15" customHeight="1">
      <c r="A1149" s="38"/>
      <c r="B1149" s="39"/>
      <c r="C1149" s="215" t="s">
        <v>1394</v>
      </c>
      <c r="D1149" s="215" t="s">
        <v>141</v>
      </c>
      <c r="E1149" s="216" t="s">
        <v>1395</v>
      </c>
      <c r="F1149" s="217" t="s">
        <v>1396</v>
      </c>
      <c r="G1149" s="218" t="s">
        <v>243</v>
      </c>
      <c r="H1149" s="219">
        <v>35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0</v>
      </c>
      <c r="R1149" s="225">
        <f>Q1149*H1149</f>
        <v>0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474</v>
      </c>
      <c r="AT1149" s="227" t="s">
        <v>141</v>
      </c>
      <c r="AU1149" s="227" t="s">
        <v>146</v>
      </c>
      <c r="AY1149" s="17" t="s">
        <v>137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146</v>
      </c>
      <c r="BK1149" s="228">
        <f>ROUND(I1149*H1149,2)</f>
        <v>0</v>
      </c>
      <c r="BL1149" s="17" t="s">
        <v>474</v>
      </c>
      <c r="BM1149" s="227" t="s">
        <v>1397</v>
      </c>
    </row>
    <row r="1150" s="14" customFormat="1">
      <c r="A1150" s="14"/>
      <c r="B1150" s="251"/>
      <c r="C1150" s="252"/>
      <c r="D1150" s="242" t="s">
        <v>154</v>
      </c>
      <c r="E1150" s="253" t="s">
        <v>1</v>
      </c>
      <c r="F1150" s="254" t="s">
        <v>1388</v>
      </c>
      <c r="G1150" s="252"/>
      <c r="H1150" s="255">
        <v>35</v>
      </c>
      <c r="I1150" s="256"/>
      <c r="J1150" s="252"/>
      <c r="K1150" s="252"/>
      <c r="L1150" s="257"/>
      <c r="M1150" s="258"/>
      <c r="N1150" s="259"/>
      <c r="O1150" s="259"/>
      <c r="P1150" s="259"/>
      <c r="Q1150" s="259"/>
      <c r="R1150" s="259"/>
      <c r="S1150" s="259"/>
      <c r="T1150" s="260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61" t="s">
        <v>154</v>
      </c>
      <c r="AU1150" s="261" t="s">
        <v>146</v>
      </c>
      <c r="AV1150" s="14" t="s">
        <v>146</v>
      </c>
      <c r="AW1150" s="14" t="s">
        <v>30</v>
      </c>
      <c r="AX1150" s="14" t="s">
        <v>81</v>
      </c>
      <c r="AY1150" s="261" t="s">
        <v>137</v>
      </c>
    </row>
    <row r="1151" s="2" customFormat="1" ht="24.15" customHeight="1">
      <c r="A1151" s="38"/>
      <c r="B1151" s="39"/>
      <c r="C1151" s="229" t="s">
        <v>1398</v>
      </c>
      <c r="D1151" s="229" t="s">
        <v>149</v>
      </c>
      <c r="E1151" s="230" t="s">
        <v>1399</v>
      </c>
      <c r="F1151" s="231" t="s">
        <v>1400</v>
      </c>
      <c r="G1151" s="232" t="s">
        <v>243</v>
      </c>
      <c r="H1151" s="233">
        <v>42</v>
      </c>
      <c r="I1151" s="234"/>
      <c r="J1151" s="235">
        <f>ROUND(I1151*H1151,2)</f>
        <v>0</v>
      </c>
      <c r="K1151" s="236"/>
      <c r="L1151" s="237"/>
      <c r="M1151" s="238" t="s">
        <v>1</v>
      </c>
      <c r="N1151" s="239" t="s">
        <v>39</v>
      </c>
      <c r="O1151" s="91"/>
      <c r="P1151" s="225">
        <f>O1151*H1151</f>
        <v>0</v>
      </c>
      <c r="Q1151" s="225">
        <v>6.0000000000000002E-05</v>
      </c>
      <c r="R1151" s="225">
        <f>Q1151*H1151</f>
        <v>0.0025200000000000001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297</v>
      </c>
      <c r="AT1151" s="227" t="s">
        <v>149</v>
      </c>
      <c r="AU1151" s="227" t="s">
        <v>146</v>
      </c>
      <c r="AY1151" s="17" t="s">
        <v>137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146</v>
      </c>
      <c r="BK1151" s="228">
        <f>ROUND(I1151*H1151,2)</f>
        <v>0</v>
      </c>
      <c r="BL1151" s="17" t="s">
        <v>474</v>
      </c>
      <c r="BM1151" s="227" t="s">
        <v>1401</v>
      </c>
    </row>
    <row r="1152" s="14" customFormat="1">
      <c r="A1152" s="14"/>
      <c r="B1152" s="251"/>
      <c r="C1152" s="252"/>
      <c r="D1152" s="242" t="s">
        <v>154</v>
      </c>
      <c r="E1152" s="252"/>
      <c r="F1152" s="254" t="s">
        <v>1402</v>
      </c>
      <c r="G1152" s="252"/>
      <c r="H1152" s="255">
        <v>42</v>
      </c>
      <c r="I1152" s="256"/>
      <c r="J1152" s="252"/>
      <c r="K1152" s="252"/>
      <c r="L1152" s="257"/>
      <c r="M1152" s="258"/>
      <c r="N1152" s="259"/>
      <c r="O1152" s="259"/>
      <c r="P1152" s="259"/>
      <c r="Q1152" s="259"/>
      <c r="R1152" s="259"/>
      <c r="S1152" s="259"/>
      <c r="T1152" s="260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1" t="s">
        <v>154</v>
      </c>
      <c r="AU1152" s="261" t="s">
        <v>146</v>
      </c>
      <c r="AV1152" s="14" t="s">
        <v>146</v>
      </c>
      <c r="AW1152" s="14" t="s">
        <v>4</v>
      </c>
      <c r="AX1152" s="14" t="s">
        <v>81</v>
      </c>
      <c r="AY1152" s="261" t="s">
        <v>137</v>
      </c>
    </row>
    <row r="1153" s="2" customFormat="1" ht="21.75" customHeight="1">
      <c r="A1153" s="38"/>
      <c r="B1153" s="39"/>
      <c r="C1153" s="215" t="s">
        <v>1403</v>
      </c>
      <c r="D1153" s="215" t="s">
        <v>141</v>
      </c>
      <c r="E1153" s="216" t="s">
        <v>1404</v>
      </c>
      <c r="F1153" s="217" t="s">
        <v>1405</v>
      </c>
      <c r="G1153" s="218" t="s">
        <v>160</v>
      </c>
      <c r="H1153" s="219">
        <v>1</v>
      </c>
      <c r="I1153" s="220"/>
      <c r="J1153" s="221">
        <f>ROUND(I1153*H1153,2)</f>
        <v>0</v>
      </c>
      <c r="K1153" s="222"/>
      <c r="L1153" s="44"/>
      <c r="M1153" s="223" t="s">
        <v>1</v>
      </c>
      <c r="N1153" s="224" t="s">
        <v>39</v>
      </c>
      <c r="O1153" s="91"/>
      <c r="P1153" s="225">
        <f>O1153*H1153</f>
        <v>0</v>
      </c>
      <c r="Q1153" s="225">
        <v>0</v>
      </c>
      <c r="R1153" s="225">
        <f>Q1153*H1153</f>
        <v>0</v>
      </c>
      <c r="S1153" s="225">
        <v>0</v>
      </c>
      <c r="T1153" s="226">
        <f>S1153*H1153</f>
        <v>0</v>
      </c>
      <c r="U1153" s="38"/>
      <c r="V1153" s="38"/>
      <c r="W1153" s="38"/>
      <c r="X1153" s="38"/>
      <c r="Y1153" s="38"/>
      <c r="Z1153" s="38"/>
      <c r="AA1153" s="38"/>
      <c r="AB1153" s="38"/>
      <c r="AC1153" s="38"/>
      <c r="AD1153" s="38"/>
      <c r="AE1153" s="38"/>
      <c r="AR1153" s="227" t="s">
        <v>474</v>
      </c>
      <c r="AT1153" s="227" t="s">
        <v>141</v>
      </c>
      <c r="AU1153" s="227" t="s">
        <v>146</v>
      </c>
      <c r="AY1153" s="17" t="s">
        <v>137</v>
      </c>
      <c r="BE1153" s="228">
        <f>IF(N1153="základní",J1153,0)</f>
        <v>0</v>
      </c>
      <c r="BF1153" s="228">
        <f>IF(N1153="snížená",J1153,0)</f>
        <v>0</v>
      </c>
      <c r="BG1153" s="228">
        <f>IF(N1153="zákl. přenesená",J1153,0)</f>
        <v>0</v>
      </c>
      <c r="BH1153" s="228">
        <f>IF(N1153="sníž. přenesená",J1153,0)</f>
        <v>0</v>
      </c>
      <c r="BI1153" s="228">
        <f>IF(N1153="nulová",J1153,0)</f>
        <v>0</v>
      </c>
      <c r="BJ1153" s="17" t="s">
        <v>146</v>
      </c>
      <c r="BK1153" s="228">
        <f>ROUND(I1153*H1153,2)</f>
        <v>0</v>
      </c>
      <c r="BL1153" s="17" t="s">
        <v>474</v>
      </c>
      <c r="BM1153" s="227" t="s">
        <v>1406</v>
      </c>
    </row>
    <row r="1154" s="2" customFormat="1" ht="21.75" customHeight="1">
      <c r="A1154" s="38"/>
      <c r="B1154" s="39"/>
      <c r="C1154" s="215" t="s">
        <v>1407</v>
      </c>
      <c r="D1154" s="215" t="s">
        <v>141</v>
      </c>
      <c r="E1154" s="216" t="s">
        <v>1408</v>
      </c>
      <c r="F1154" s="217" t="s">
        <v>1409</v>
      </c>
      <c r="G1154" s="218" t="s">
        <v>160</v>
      </c>
      <c r="H1154" s="219">
        <v>1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0</v>
      </c>
      <c r="R1154" s="225">
        <f>Q1154*H1154</f>
        <v>0</v>
      </c>
      <c r="S1154" s="225">
        <v>0.00029999999999999997</v>
      </c>
      <c r="T1154" s="226">
        <f>S1154*H1154</f>
        <v>0.00029999999999999997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474</v>
      </c>
      <c r="AT1154" s="227" t="s">
        <v>141</v>
      </c>
      <c r="AU1154" s="227" t="s">
        <v>146</v>
      </c>
      <c r="AY1154" s="17" t="s">
        <v>137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146</v>
      </c>
      <c r="BK1154" s="228">
        <f>ROUND(I1154*H1154,2)</f>
        <v>0</v>
      </c>
      <c r="BL1154" s="17" t="s">
        <v>474</v>
      </c>
      <c r="BM1154" s="227" t="s">
        <v>1410</v>
      </c>
    </row>
    <row r="1155" s="2" customFormat="1" ht="16.5" customHeight="1">
      <c r="A1155" s="38"/>
      <c r="B1155" s="39"/>
      <c r="C1155" s="229" t="s">
        <v>1411</v>
      </c>
      <c r="D1155" s="229" t="s">
        <v>149</v>
      </c>
      <c r="E1155" s="230" t="s">
        <v>1412</v>
      </c>
      <c r="F1155" s="231" t="s">
        <v>1413</v>
      </c>
      <c r="G1155" s="232" t="s">
        <v>160</v>
      </c>
      <c r="H1155" s="233">
        <v>1</v>
      </c>
      <c r="I1155" s="234"/>
      <c r="J1155" s="235">
        <f>ROUND(I1155*H1155,2)</f>
        <v>0</v>
      </c>
      <c r="K1155" s="236"/>
      <c r="L1155" s="237"/>
      <c r="M1155" s="238" t="s">
        <v>1</v>
      </c>
      <c r="N1155" s="239" t="s">
        <v>39</v>
      </c>
      <c r="O1155" s="91"/>
      <c r="P1155" s="225">
        <f>O1155*H1155</f>
        <v>0</v>
      </c>
      <c r="Q1155" s="225">
        <v>0.00044999999999999999</v>
      </c>
      <c r="R1155" s="225">
        <f>Q1155*H1155</f>
        <v>0.00044999999999999999</v>
      </c>
      <c r="S1155" s="225">
        <v>0</v>
      </c>
      <c r="T1155" s="226">
        <f>S1155*H1155</f>
        <v>0</v>
      </c>
      <c r="U1155" s="38"/>
      <c r="V1155" s="38"/>
      <c r="W1155" s="38"/>
      <c r="X1155" s="38"/>
      <c r="Y1155" s="38"/>
      <c r="Z1155" s="38"/>
      <c r="AA1155" s="38"/>
      <c r="AB1155" s="38"/>
      <c r="AC1155" s="38"/>
      <c r="AD1155" s="38"/>
      <c r="AE1155" s="38"/>
      <c r="AR1155" s="227" t="s">
        <v>297</v>
      </c>
      <c r="AT1155" s="227" t="s">
        <v>149</v>
      </c>
      <c r="AU1155" s="227" t="s">
        <v>146</v>
      </c>
      <c r="AY1155" s="17" t="s">
        <v>137</v>
      </c>
      <c r="BE1155" s="228">
        <f>IF(N1155="základní",J1155,0)</f>
        <v>0</v>
      </c>
      <c r="BF1155" s="228">
        <f>IF(N1155="snížená",J1155,0)</f>
        <v>0</v>
      </c>
      <c r="BG1155" s="228">
        <f>IF(N1155="zákl. přenesená",J1155,0)</f>
        <v>0</v>
      </c>
      <c r="BH1155" s="228">
        <f>IF(N1155="sníž. přenesená",J1155,0)</f>
        <v>0</v>
      </c>
      <c r="BI1155" s="228">
        <f>IF(N1155="nulová",J1155,0)</f>
        <v>0</v>
      </c>
      <c r="BJ1155" s="17" t="s">
        <v>146</v>
      </c>
      <c r="BK1155" s="228">
        <f>ROUND(I1155*H1155,2)</f>
        <v>0</v>
      </c>
      <c r="BL1155" s="17" t="s">
        <v>474</v>
      </c>
      <c r="BM1155" s="227" t="s">
        <v>1414</v>
      </c>
    </row>
    <row r="1156" s="2" customFormat="1" ht="16.5" customHeight="1">
      <c r="A1156" s="38"/>
      <c r="B1156" s="39"/>
      <c r="C1156" s="215" t="s">
        <v>1415</v>
      </c>
      <c r="D1156" s="215" t="s">
        <v>141</v>
      </c>
      <c r="E1156" s="216" t="s">
        <v>1416</v>
      </c>
      <c r="F1156" s="217" t="s">
        <v>1417</v>
      </c>
      <c r="G1156" s="218" t="s">
        <v>160</v>
      </c>
      <c r="H1156" s="219">
        <v>4</v>
      </c>
      <c r="I1156" s="220"/>
      <c r="J1156" s="221">
        <f>ROUND(I1156*H1156,2)</f>
        <v>0</v>
      </c>
      <c r="K1156" s="222"/>
      <c r="L1156" s="44"/>
      <c r="M1156" s="223" t="s">
        <v>1</v>
      </c>
      <c r="N1156" s="224" t="s">
        <v>39</v>
      </c>
      <c r="O1156" s="91"/>
      <c r="P1156" s="225">
        <f>O1156*H1156</f>
        <v>0</v>
      </c>
      <c r="Q1156" s="225">
        <v>0</v>
      </c>
      <c r="R1156" s="225">
        <f>Q1156*H1156</f>
        <v>0</v>
      </c>
      <c r="S1156" s="225">
        <v>0</v>
      </c>
      <c r="T1156" s="226">
        <f>S1156*H1156</f>
        <v>0</v>
      </c>
      <c r="U1156" s="38"/>
      <c r="V1156" s="38"/>
      <c r="W1156" s="38"/>
      <c r="X1156" s="38"/>
      <c r="Y1156" s="38"/>
      <c r="Z1156" s="38"/>
      <c r="AA1156" s="38"/>
      <c r="AB1156" s="38"/>
      <c r="AC1156" s="38"/>
      <c r="AD1156" s="38"/>
      <c r="AE1156" s="38"/>
      <c r="AR1156" s="227" t="s">
        <v>452</v>
      </c>
      <c r="AT1156" s="227" t="s">
        <v>141</v>
      </c>
      <c r="AU1156" s="227" t="s">
        <v>146</v>
      </c>
      <c r="AY1156" s="17" t="s">
        <v>137</v>
      </c>
      <c r="BE1156" s="228">
        <f>IF(N1156="základní",J1156,0)</f>
        <v>0</v>
      </c>
      <c r="BF1156" s="228">
        <f>IF(N1156="snížená",J1156,0)</f>
        <v>0</v>
      </c>
      <c r="BG1156" s="228">
        <f>IF(N1156="zákl. přenesená",J1156,0)</f>
        <v>0</v>
      </c>
      <c r="BH1156" s="228">
        <f>IF(N1156="sníž. přenesená",J1156,0)</f>
        <v>0</v>
      </c>
      <c r="BI1156" s="228">
        <f>IF(N1156="nulová",J1156,0)</f>
        <v>0</v>
      </c>
      <c r="BJ1156" s="17" t="s">
        <v>146</v>
      </c>
      <c r="BK1156" s="228">
        <f>ROUND(I1156*H1156,2)</f>
        <v>0</v>
      </c>
      <c r="BL1156" s="17" t="s">
        <v>452</v>
      </c>
      <c r="BM1156" s="227" t="s">
        <v>1418</v>
      </c>
    </row>
    <row r="1157" s="14" customFormat="1">
      <c r="A1157" s="14"/>
      <c r="B1157" s="251"/>
      <c r="C1157" s="252"/>
      <c r="D1157" s="242" t="s">
        <v>154</v>
      </c>
      <c r="E1157" s="253" t="s">
        <v>1</v>
      </c>
      <c r="F1157" s="254" t="s">
        <v>145</v>
      </c>
      <c r="G1157" s="252"/>
      <c r="H1157" s="255">
        <v>4</v>
      </c>
      <c r="I1157" s="256"/>
      <c r="J1157" s="252"/>
      <c r="K1157" s="252"/>
      <c r="L1157" s="257"/>
      <c r="M1157" s="258"/>
      <c r="N1157" s="259"/>
      <c r="O1157" s="259"/>
      <c r="P1157" s="259"/>
      <c r="Q1157" s="259"/>
      <c r="R1157" s="259"/>
      <c r="S1157" s="259"/>
      <c r="T1157" s="260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61" t="s">
        <v>154</v>
      </c>
      <c r="AU1157" s="261" t="s">
        <v>146</v>
      </c>
      <c r="AV1157" s="14" t="s">
        <v>146</v>
      </c>
      <c r="AW1157" s="14" t="s">
        <v>30</v>
      </c>
      <c r="AX1157" s="14" t="s">
        <v>81</v>
      </c>
      <c r="AY1157" s="261" t="s">
        <v>137</v>
      </c>
    </row>
    <row r="1158" s="2" customFormat="1" ht="24.15" customHeight="1">
      <c r="A1158" s="38"/>
      <c r="B1158" s="39"/>
      <c r="C1158" s="229" t="s">
        <v>1419</v>
      </c>
      <c r="D1158" s="229" t="s">
        <v>149</v>
      </c>
      <c r="E1158" s="230" t="s">
        <v>1420</v>
      </c>
      <c r="F1158" s="231" t="s">
        <v>1421</v>
      </c>
      <c r="G1158" s="232" t="s">
        <v>160</v>
      </c>
      <c r="H1158" s="233">
        <v>4</v>
      </c>
      <c r="I1158" s="234"/>
      <c r="J1158" s="235">
        <f>ROUND(I1158*H1158,2)</f>
        <v>0</v>
      </c>
      <c r="K1158" s="236"/>
      <c r="L1158" s="237"/>
      <c r="M1158" s="238" t="s">
        <v>1</v>
      </c>
      <c r="N1158" s="239" t="s">
        <v>39</v>
      </c>
      <c r="O1158" s="91"/>
      <c r="P1158" s="225">
        <f>O1158*H1158</f>
        <v>0</v>
      </c>
      <c r="Q1158" s="225">
        <v>0.00010000000000000001</v>
      </c>
      <c r="R1158" s="225">
        <f>Q1158*H1158</f>
        <v>0.00040000000000000002</v>
      </c>
      <c r="S1158" s="225">
        <v>0</v>
      </c>
      <c r="T1158" s="226">
        <f>S1158*H1158</f>
        <v>0</v>
      </c>
      <c r="U1158" s="38"/>
      <c r="V1158" s="38"/>
      <c r="W1158" s="38"/>
      <c r="X1158" s="38"/>
      <c r="Y1158" s="38"/>
      <c r="Z1158" s="38"/>
      <c r="AA1158" s="38"/>
      <c r="AB1158" s="38"/>
      <c r="AC1158" s="38"/>
      <c r="AD1158" s="38"/>
      <c r="AE1158" s="38"/>
      <c r="AR1158" s="227" t="s">
        <v>783</v>
      </c>
      <c r="AT1158" s="227" t="s">
        <v>149</v>
      </c>
      <c r="AU1158" s="227" t="s">
        <v>146</v>
      </c>
      <c r="AY1158" s="17" t="s">
        <v>137</v>
      </c>
      <c r="BE1158" s="228">
        <f>IF(N1158="základní",J1158,0)</f>
        <v>0</v>
      </c>
      <c r="BF1158" s="228">
        <f>IF(N1158="snížená",J1158,0)</f>
        <v>0</v>
      </c>
      <c r="BG1158" s="228">
        <f>IF(N1158="zákl. přenesená",J1158,0)</f>
        <v>0</v>
      </c>
      <c r="BH1158" s="228">
        <f>IF(N1158="sníž. přenesená",J1158,0)</f>
        <v>0</v>
      </c>
      <c r="BI1158" s="228">
        <f>IF(N1158="nulová",J1158,0)</f>
        <v>0</v>
      </c>
      <c r="BJ1158" s="17" t="s">
        <v>146</v>
      </c>
      <c r="BK1158" s="228">
        <f>ROUND(I1158*H1158,2)</f>
        <v>0</v>
      </c>
      <c r="BL1158" s="17" t="s">
        <v>783</v>
      </c>
      <c r="BM1158" s="227" t="s">
        <v>1422</v>
      </c>
    </row>
    <row r="1159" s="2" customFormat="1" ht="21.75" customHeight="1">
      <c r="A1159" s="38"/>
      <c r="B1159" s="39"/>
      <c r="C1159" s="229" t="s">
        <v>1423</v>
      </c>
      <c r="D1159" s="229" t="s">
        <v>149</v>
      </c>
      <c r="E1159" s="230" t="s">
        <v>1424</v>
      </c>
      <c r="F1159" s="231" t="s">
        <v>1425</v>
      </c>
      <c r="G1159" s="232" t="s">
        <v>160</v>
      </c>
      <c r="H1159" s="233">
        <v>4</v>
      </c>
      <c r="I1159" s="234"/>
      <c r="J1159" s="235">
        <f>ROUND(I1159*H1159,2)</f>
        <v>0</v>
      </c>
      <c r="K1159" s="236"/>
      <c r="L1159" s="237"/>
      <c r="M1159" s="238" t="s">
        <v>1</v>
      </c>
      <c r="N1159" s="239" t="s">
        <v>39</v>
      </c>
      <c r="O1159" s="91"/>
      <c r="P1159" s="225">
        <f>O1159*H1159</f>
        <v>0</v>
      </c>
      <c r="Q1159" s="225">
        <v>0.00010000000000000001</v>
      </c>
      <c r="R1159" s="225">
        <f>Q1159*H1159</f>
        <v>0.00040000000000000002</v>
      </c>
      <c r="S1159" s="225">
        <v>0</v>
      </c>
      <c r="T1159" s="226">
        <f>S1159*H1159</f>
        <v>0</v>
      </c>
      <c r="U1159" s="38"/>
      <c r="V1159" s="38"/>
      <c r="W1159" s="38"/>
      <c r="X1159" s="38"/>
      <c r="Y1159" s="38"/>
      <c r="Z1159" s="38"/>
      <c r="AA1159" s="38"/>
      <c r="AB1159" s="38"/>
      <c r="AC1159" s="38"/>
      <c r="AD1159" s="38"/>
      <c r="AE1159" s="38"/>
      <c r="AR1159" s="227" t="s">
        <v>783</v>
      </c>
      <c r="AT1159" s="227" t="s">
        <v>149</v>
      </c>
      <c r="AU1159" s="227" t="s">
        <v>146</v>
      </c>
      <c r="AY1159" s="17" t="s">
        <v>137</v>
      </c>
      <c r="BE1159" s="228">
        <f>IF(N1159="základní",J1159,0)</f>
        <v>0</v>
      </c>
      <c r="BF1159" s="228">
        <f>IF(N1159="snížená",J1159,0)</f>
        <v>0</v>
      </c>
      <c r="BG1159" s="228">
        <f>IF(N1159="zákl. přenesená",J1159,0)</f>
        <v>0</v>
      </c>
      <c r="BH1159" s="228">
        <f>IF(N1159="sníž. přenesená",J1159,0)</f>
        <v>0</v>
      </c>
      <c r="BI1159" s="228">
        <f>IF(N1159="nulová",J1159,0)</f>
        <v>0</v>
      </c>
      <c r="BJ1159" s="17" t="s">
        <v>146</v>
      </c>
      <c r="BK1159" s="228">
        <f>ROUND(I1159*H1159,2)</f>
        <v>0</v>
      </c>
      <c r="BL1159" s="17" t="s">
        <v>783</v>
      </c>
      <c r="BM1159" s="227" t="s">
        <v>1426</v>
      </c>
    </row>
    <row r="1160" s="2" customFormat="1" ht="16.5" customHeight="1">
      <c r="A1160" s="38"/>
      <c r="B1160" s="39"/>
      <c r="C1160" s="215" t="s">
        <v>1427</v>
      </c>
      <c r="D1160" s="215" t="s">
        <v>141</v>
      </c>
      <c r="E1160" s="216" t="s">
        <v>1428</v>
      </c>
      <c r="F1160" s="217" t="s">
        <v>1429</v>
      </c>
      <c r="G1160" s="218" t="s">
        <v>160</v>
      </c>
      <c r="H1160" s="219">
        <v>4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0</v>
      </c>
      <c r="R1160" s="225">
        <f>Q1160*H1160</f>
        <v>0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474</v>
      </c>
      <c r="AT1160" s="227" t="s">
        <v>141</v>
      </c>
      <c r="AU1160" s="227" t="s">
        <v>146</v>
      </c>
      <c r="AY1160" s="17" t="s">
        <v>137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146</v>
      </c>
      <c r="BK1160" s="228">
        <f>ROUND(I1160*H1160,2)</f>
        <v>0</v>
      </c>
      <c r="BL1160" s="17" t="s">
        <v>474</v>
      </c>
      <c r="BM1160" s="227" t="s">
        <v>1430</v>
      </c>
    </row>
    <row r="1161" s="14" customFormat="1">
      <c r="A1161" s="14"/>
      <c r="B1161" s="251"/>
      <c r="C1161" s="252"/>
      <c r="D1161" s="242" t="s">
        <v>154</v>
      </c>
      <c r="E1161" s="253" t="s">
        <v>1</v>
      </c>
      <c r="F1161" s="254" t="s">
        <v>145</v>
      </c>
      <c r="G1161" s="252"/>
      <c r="H1161" s="255">
        <v>4</v>
      </c>
      <c r="I1161" s="256"/>
      <c r="J1161" s="252"/>
      <c r="K1161" s="252"/>
      <c r="L1161" s="257"/>
      <c r="M1161" s="258"/>
      <c r="N1161" s="259"/>
      <c r="O1161" s="259"/>
      <c r="P1161" s="259"/>
      <c r="Q1161" s="259"/>
      <c r="R1161" s="259"/>
      <c r="S1161" s="259"/>
      <c r="T1161" s="260"/>
      <c r="U1161" s="14"/>
      <c r="V1161" s="14"/>
      <c r="W1161" s="14"/>
      <c r="X1161" s="14"/>
      <c r="Y1161" s="14"/>
      <c r="Z1161" s="14"/>
      <c r="AA1161" s="14"/>
      <c r="AB1161" s="14"/>
      <c r="AC1161" s="14"/>
      <c r="AD1161" s="14"/>
      <c r="AE1161" s="14"/>
      <c r="AT1161" s="261" t="s">
        <v>154</v>
      </c>
      <c r="AU1161" s="261" t="s">
        <v>146</v>
      </c>
      <c r="AV1161" s="14" t="s">
        <v>146</v>
      </c>
      <c r="AW1161" s="14" t="s">
        <v>30</v>
      </c>
      <c r="AX1161" s="14" t="s">
        <v>73</v>
      </c>
      <c r="AY1161" s="261" t="s">
        <v>137</v>
      </c>
    </row>
    <row r="1162" s="15" customFormat="1">
      <c r="A1162" s="15"/>
      <c r="B1162" s="262"/>
      <c r="C1162" s="263"/>
      <c r="D1162" s="242" t="s">
        <v>154</v>
      </c>
      <c r="E1162" s="264" t="s">
        <v>1</v>
      </c>
      <c r="F1162" s="265" t="s">
        <v>157</v>
      </c>
      <c r="G1162" s="263"/>
      <c r="H1162" s="266">
        <v>4</v>
      </c>
      <c r="I1162" s="267"/>
      <c r="J1162" s="263"/>
      <c r="K1162" s="263"/>
      <c r="L1162" s="268"/>
      <c r="M1162" s="269"/>
      <c r="N1162" s="270"/>
      <c r="O1162" s="270"/>
      <c r="P1162" s="270"/>
      <c r="Q1162" s="270"/>
      <c r="R1162" s="270"/>
      <c r="S1162" s="270"/>
      <c r="T1162" s="271"/>
      <c r="U1162" s="15"/>
      <c r="V1162" s="15"/>
      <c r="W1162" s="15"/>
      <c r="X1162" s="15"/>
      <c r="Y1162" s="15"/>
      <c r="Z1162" s="15"/>
      <c r="AA1162" s="15"/>
      <c r="AB1162" s="15"/>
      <c r="AC1162" s="15"/>
      <c r="AD1162" s="15"/>
      <c r="AE1162" s="15"/>
      <c r="AT1162" s="272" t="s">
        <v>154</v>
      </c>
      <c r="AU1162" s="272" t="s">
        <v>146</v>
      </c>
      <c r="AV1162" s="15" t="s">
        <v>145</v>
      </c>
      <c r="AW1162" s="15" t="s">
        <v>30</v>
      </c>
      <c r="AX1162" s="15" t="s">
        <v>81</v>
      </c>
      <c r="AY1162" s="272" t="s">
        <v>137</v>
      </c>
    </row>
    <row r="1163" s="2" customFormat="1" ht="24.15" customHeight="1">
      <c r="A1163" s="38"/>
      <c r="B1163" s="39"/>
      <c r="C1163" s="229" t="s">
        <v>1431</v>
      </c>
      <c r="D1163" s="229" t="s">
        <v>149</v>
      </c>
      <c r="E1163" s="230" t="s">
        <v>1432</v>
      </c>
      <c r="F1163" s="231" t="s">
        <v>1433</v>
      </c>
      <c r="G1163" s="232" t="s">
        <v>160</v>
      </c>
      <c r="H1163" s="233">
        <v>4</v>
      </c>
      <c r="I1163" s="234"/>
      <c r="J1163" s="235">
        <f>ROUND(I1163*H1163,2)</f>
        <v>0</v>
      </c>
      <c r="K1163" s="236"/>
      <c r="L1163" s="237"/>
      <c r="M1163" s="238" t="s">
        <v>1</v>
      </c>
      <c r="N1163" s="239" t="s">
        <v>39</v>
      </c>
      <c r="O1163" s="91"/>
      <c r="P1163" s="225">
        <f>O1163*H1163</f>
        <v>0</v>
      </c>
      <c r="Q1163" s="225">
        <v>0.00014999999999999999</v>
      </c>
      <c r="R1163" s="225">
        <f>Q1163*H1163</f>
        <v>0.00059999999999999995</v>
      </c>
      <c r="S1163" s="225">
        <v>0</v>
      </c>
      <c r="T1163" s="226">
        <f>S1163*H1163</f>
        <v>0</v>
      </c>
      <c r="U1163" s="38"/>
      <c r="V1163" s="38"/>
      <c r="W1163" s="38"/>
      <c r="X1163" s="38"/>
      <c r="Y1163" s="38"/>
      <c r="Z1163" s="38"/>
      <c r="AA1163" s="38"/>
      <c r="AB1163" s="38"/>
      <c r="AC1163" s="38"/>
      <c r="AD1163" s="38"/>
      <c r="AE1163" s="38"/>
      <c r="AR1163" s="227" t="s">
        <v>297</v>
      </c>
      <c r="AT1163" s="227" t="s">
        <v>149</v>
      </c>
      <c r="AU1163" s="227" t="s">
        <v>146</v>
      </c>
      <c r="AY1163" s="17" t="s">
        <v>137</v>
      </c>
      <c r="BE1163" s="228">
        <f>IF(N1163="základní",J1163,0)</f>
        <v>0</v>
      </c>
      <c r="BF1163" s="228">
        <f>IF(N1163="snížená",J1163,0)</f>
        <v>0</v>
      </c>
      <c r="BG1163" s="228">
        <f>IF(N1163="zákl. přenesená",J1163,0)</f>
        <v>0</v>
      </c>
      <c r="BH1163" s="228">
        <f>IF(N1163="sníž. přenesená",J1163,0)</f>
        <v>0</v>
      </c>
      <c r="BI1163" s="228">
        <f>IF(N1163="nulová",J1163,0)</f>
        <v>0</v>
      </c>
      <c r="BJ1163" s="17" t="s">
        <v>146</v>
      </c>
      <c r="BK1163" s="228">
        <f>ROUND(I1163*H1163,2)</f>
        <v>0</v>
      </c>
      <c r="BL1163" s="17" t="s">
        <v>474</v>
      </c>
      <c r="BM1163" s="227" t="s">
        <v>1434</v>
      </c>
    </row>
    <row r="1164" s="14" customFormat="1">
      <c r="A1164" s="14"/>
      <c r="B1164" s="251"/>
      <c r="C1164" s="252"/>
      <c r="D1164" s="242" t="s">
        <v>154</v>
      </c>
      <c r="E1164" s="253" t="s">
        <v>1</v>
      </c>
      <c r="F1164" s="254" t="s">
        <v>145</v>
      </c>
      <c r="G1164" s="252"/>
      <c r="H1164" s="255">
        <v>4</v>
      </c>
      <c r="I1164" s="256"/>
      <c r="J1164" s="252"/>
      <c r="K1164" s="252"/>
      <c r="L1164" s="257"/>
      <c r="M1164" s="258"/>
      <c r="N1164" s="259"/>
      <c r="O1164" s="259"/>
      <c r="P1164" s="259"/>
      <c r="Q1164" s="259"/>
      <c r="R1164" s="259"/>
      <c r="S1164" s="259"/>
      <c r="T1164" s="260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61" t="s">
        <v>154</v>
      </c>
      <c r="AU1164" s="261" t="s">
        <v>146</v>
      </c>
      <c r="AV1164" s="14" t="s">
        <v>146</v>
      </c>
      <c r="AW1164" s="14" t="s">
        <v>30</v>
      </c>
      <c r="AX1164" s="14" t="s">
        <v>81</v>
      </c>
      <c r="AY1164" s="261" t="s">
        <v>137</v>
      </c>
    </row>
    <row r="1165" s="2" customFormat="1" ht="16.5" customHeight="1">
      <c r="A1165" s="38"/>
      <c r="B1165" s="39"/>
      <c r="C1165" s="229" t="s">
        <v>1435</v>
      </c>
      <c r="D1165" s="229" t="s">
        <v>149</v>
      </c>
      <c r="E1165" s="230" t="s">
        <v>1436</v>
      </c>
      <c r="F1165" s="231" t="s">
        <v>1437</v>
      </c>
      <c r="G1165" s="232" t="s">
        <v>1438</v>
      </c>
      <c r="H1165" s="233">
        <v>1</v>
      </c>
      <c r="I1165" s="234"/>
      <c r="J1165" s="235">
        <f>ROUND(I1165*H1165,2)</f>
        <v>0</v>
      </c>
      <c r="K1165" s="236"/>
      <c r="L1165" s="237"/>
      <c r="M1165" s="238" t="s">
        <v>1</v>
      </c>
      <c r="N1165" s="239" t="s">
        <v>39</v>
      </c>
      <c r="O1165" s="91"/>
      <c r="P1165" s="225">
        <f>O1165*H1165</f>
        <v>0</v>
      </c>
      <c r="Q1165" s="225">
        <v>0</v>
      </c>
      <c r="R1165" s="225">
        <f>Q1165*H1165</f>
        <v>0</v>
      </c>
      <c r="S1165" s="225">
        <v>0</v>
      </c>
      <c r="T1165" s="226">
        <f>S1165*H1165</f>
        <v>0</v>
      </c>
      <c r="U1165" s="38"/>
      <c r="V1165" s="38"/>
      <c r="W1165" s="38"/>
      <c r="X1165" s="38"/>
      <c r="Y1165" s="38"/>
      <c r="Z1165" s="38"/>
      <c r="AA1165" s="38"/>
      <c r="AB1165" s="38"/>
      <c r="AC1165" s="38"/>
      <c r="AD1165" s="38"/>
      <c r="AE1165" s="38"/>
      <c r="AR1165" s="227" t="s">
        <v>297</v>
      </c>
      <c r="AT1165" s="227" t="s">
        <v>149</v>
      </c>
      <c r="AU1165" s="227" t="s">
        <v>146</v>
      </c>
      <c r="AY1165" s="17" t="s">
        <v>137</v>
      </c>
      <c r="BE1165" s="228">
        <f>IF(N1165="základní",J1165,0)</f>
        <v>0</v>
      </c>
      <c r="BF1165" s="228">
        <f>IF(N1165="snížená",J1165,0)</f>
        <v>0</v>
      </c>
      <c r="BG1165" s="228">
        <f>IF(N1165="zákl. přenesená",J1165,0)</f>
        <v>0</v>
      </c>
      <c r="BH1165" s="228">
        <f>IF(N1165="sníž. přenesená",J1165,0)</f>
        <v>0</v>
      </c>
      <c r="BI1165" s="228">
        <f>IF(N1165="nulová",J1165,0)</f>
        <v>0</v>
      </c>
      <c r="BJ1165" s="17" t="s">
        <v>146</v>
      </c>
      <c r="BK1165" s="228">
        <f>ROUND(I1165*H1165,2)</f>
        <v>0</v>
      </c>
      <c r="BL1165" s="17" t="s">
        <v>474</v>
      </c>
      <c r="BM1165" s="227" t="s">
        <v>1439</v>
      </c>
    </row>
    <row r="1166" s="14" customFormat="1">
      <c r="A1166" s="14"/>
      <c r="B1166" s="251"/>
      <c r="C1166" s="252"/>
      <c r="D1166" s="242" t="s">
        <v>154</v>
      </c>
      <c r="E1166" s="253" t="s">
        <v>1</v>
      </c>
      <c r="F1166" s="254" t="s">
        <v>81</v>
      </c>
      <c r="G1166" s="252"/>
      <c r="H1166" s="255">
        <v>1</v>
      </c>
      <c r="I1166" s="256"/>
      <c r="J1166" s="252"/>
      <c r="K1166" s="252"/>
      <c r="L1166" s="257"/>
      <c r="M1166" s="258"/>
      <c r="N1166" s="259"/>
      <c r="O1166" s="259"/>
      <c r="P1166" s="259"/>
      <c r="Q1166" s="259"/>
      <c r="R1166" s="259"/>
      <c r="S1166" s="259"/>
      <c r="T1166" s="260"/>
      <c r="U1166" s="14"/>
      <c r="V1166" s="14"/>
      <c r="W1166" s="14"/>
      <c r="X1166" s="14"/>
      <c r="Y1166" s="14"/>
      <c r="Z1166" s="14"/>
      <c r="AA1166" s="14"/>
      <c r="AB1166" s="14"/>
      <c r="AC1166" s="14"/>
      <c r="AD1166" s="14"/>
      <c r="AE1166" s="14"/>
      <c r="AT1166" s="261" t="s">
        <v>154</v>
      </c>
      <c r="AU1166" s="261" t="s">
        <v>146</v>
      </c>
      <c r="AV1166" s="14" t="s">
        <v>146</v>
      </c>
      <c r="AW1166" s="14" t="s">
        <v>30</v>
      </c>
      <c r="AX1166" s="14" t="s">
        <v>81</v>
      </c>
      <c r="AY1166" s="261" t="s">
        <v>137</v>
      </c>
    </row>
    <row r="1167" s="2" customFormat="1" ht="24.15" customHeight="1">
      <c r="A1167" s="38"/>
      <c r="B1167" s="39"/>
      <c r="C1167" s="215" t="s">
        <v>1440</v>
      </c>
      <c r="D1167" s="215" t="s">
        <v>141</v>
      </c>
      <c r="E1167" s="216" t="s">
        <v>1441</v>
      </c>
      <c r="F1167" s="217" t="s">
        <v>1442</v>
      </c>
      <c r="G1167" s="218" t="s">
        <v>144</v>
      </c>
      <c r="H1167" s="219">
        <v>0.012999999999999999</v>
      </c>
      <c r="I1167" s="220"/>
      <c r="J1167" s="221">
        <f>ROUND(I1167*H1167,2)</f>
        <v>0</v>
      </c>
      <c r="K1167" s="222"/>
      <c r="L1167" s="44"/>
      <c r="M1167" s="223" t="s">
        <v>1</v>
      </c>
      <c r="N1167" s="224" t="s">
        <v>39</v>
      </c>
      <c r="O1167" s="91"/>
      <c r="P1167" s="225">
        <f>O1167*H1167</f>
        <v>0</v>
      </c>
      <c r="Q1167" s="225">
        <v>0</v>
      </c>
      <c r="R1167" s="225">
        <f>Q1167*H1167</f>
        <v>0</v>
      </c>
      <c r="S1167" s="225">
        <v>0</v>
      </c>
      <c r="T1167" s="226">
        <f>S1167*H1167</f>
        <v>0</v>
      </c>
      <c r="U1167" s="38"/>
      <c r="V1167" s="38"/>
      <c r="W1167" s="38"/>
      <c r="X1167" s="38"/>
      <c r="Y1167" s="38"/>
      <c r="Z1167" s="38"/>
      <c r="AA1167" s="38"/>
      <c r="AB1167" s="38"/>
      <c r="AC1167" s="38"/>
      <c r="AD1167" s="38"/>
      <c r="AE1167" s="38"/>
      <c r="AR1167" s="227" t="s">
        <v>474</v>
      </c>
      <c r="AT1167" s="227" t="s">
        <v>141</v>
      </c>
      <c r="AU1167" s="227" t="s">
        <v>146</v>
      </c>
      <c r="AY1167" s="17" t="s">
        <v>137</v>
      </c>
      <c r="BE1167" s="228">
        <f>IF(N1167="základní",J1167,0)</f>
        <v>0</v>
      </c>
      <c r="BF1167" s="228">
        <f>IF(N1167="snížená",J1167,0)</f>
        <v>0</v>
      </c>
      <c r="BG1167" s="228">
        <f>IF(N1167="zákl. přenesená",J1167,0)</f>
        <v>0</v>
      </c>
      <c r="BH1167" s="228">
        <f>IF(N1167="sníž. přenesená",J1167,0)</f>
        <v>0</v>
      </c>
      <c r="BI1167" s="228">
        <f>IF(N1167="nulová",J1167,0)</f>
        <v>0</v>
      </c>
      <c r="BJ1167" s="17" t="s">
        <v>146</v>
      </c>
      <c r="BK1167" s="228">
        <f>ROUND(I1167*H1167,2)</f>
        <v>0</v>
      </c>
      <c r="BL1167" s="17" t="s">
        <v>474</v>
      </c>
      <c r="BM1167" s="227" t="s">
        <v>1443</v>
      </c>
    </row>
    <row r="1168" s="2" customFormat="1" ht="24.15" customHeight="1">
      <c r="A1168" s="38"/>
      <c r="B1168" s="39"/>
      <c r="C1168" s="215" t="s">
        <v>1444</v>
      </c>
      <c r="D1168" s="215" t="s">
        <v>141</v>
      </c>
      <c r="E1168" s="216" t="s">
        <v>1445</v>
      </c>
      <c r="F1168" s="217" t="s">
        <v>1446</v>
      </c>
      <c r="G1168" s="218" t="s">
        <v>144</v>
      </c>
      <c r="H1168" s="219">
        <v>0.025999999999999999</v>
      </c>
      <c r="I1168" s="220"/>
      <c r="J1168" s="221">
        <f>ROUND(I1168*H1168,2)</f>
        <v>0</v>
      </c>
      <c r="K1168" s="222"/>
      <c r="L1168" s="44"/>
      <c r="M1168" s="223" t="s">
        <v>1</v>
      </c>
      <c r="N1168" s="224" t="s">
        <v>39</v>
      </c>
      <c r="O1168" s="91"/>
      <c r="P1168" s="225">
        <f>O1168*H1168</f>
        <v>0</v>
      </c>
      <c r="Q1168" s="225">
        <v>0</v>
      </c>
      <c r="R1168" s="225">
        <f>Q1168*H1168</f>
        <v>0</v>
      </c>
      <c r="S1168" s="225">
        <v>0</v>
      </c>
      <c r="T1168" s="226">
        <f>S1168*H1168</f>
        <v>0</v>
      </c>
      <c r="U1168" s="38"/>
      <c r="V1168" s="38"/>
      <c r="W1168" s="38"/>
      <c r="X1168" s="38"/>
      <c r="Y1168" s="38"/>
      <c r="Z1168" s="38"/>
      <c r="AA1168" s="38"/>
      <c r="AB1168" s="38"/>
      <c r="AC1168" s="38"/>
      <c r="AD1168" s="38"/>
      <c r="AE1168" s="38"/>
      <c r="AR1168" s="227" t="s">
        <v>474</v>
      </c>
      <c r="AT1168" s="227" t="s">
        <v>141</v>
      </c>
      <c r="AU1168" s="227" t="s">
        <v>146</v>
      </c>
      <c r="AY1168" s="17" t="s">
        <v>137</v>
      </c>
      <c r="BE1168" s="228">
        <f>IF(N1168="základní",J1168,0)</f>
        <v>0</v>
      </c>
      <c r="BF1168" s="228">
        <f>IF(N1168="snížená",J1168,0)</f>
        <v>0</v>
      </c>
      <c r="BG1168" s="228">
        <f>IF(N1168="zákl. přenesená",J1168,0)</f>
        <v>0</v>
      </c>
      <c r="BH1168" s="228">
        <f>IF(N1168="sníž. přenesená",J1168,0)</f>
        <v>0</v>
      </c>
      <c r="BI1168" s="228">
        <f>IF(N1168="nulová",J1168,0)</f>
        <v>0</v>
      </c>
      <c r="BJ1168" s="17" t="s">
        <v>146</v>
      </c>
      <c r="BK1168" s="228">
        <f>ROUND(I1168*H1168,2)</f>
        <v>0</v>
      </c>
      <c r="BL1168" s="17" t="s">
        <v>474</v>
      </c>
      <c r="BM1168" s="227" t="s">
        <v>1447</v>
      </c>
    </row>
    <row r="1169" s="14" customFormat="1">
      <c r="A1169" s="14"/>
      <c r="B1169" s="251"/>
      <c r="C1169" s="252"/>
      <c r="D1169" s="242" t="s">
        <v>154</v>
      </c>
      <c r="E1169" s="252"/>
      <c r="F1169" s="254" t="s">
        <v>1448</v>
      </c>
      <c r="G1169" s="252"/>
      <c r="H1169" s="255">
        <v>0.025999999999999999</v>
      </c>
      <c r="I1169" s="256"/>
      <c r="J1169" s="252"/>
      <c r="K1169" s="252"/>
      <c r="L1169" s="257"/>
      <c r="M1169" s="258"/>
      <c r="N1169" s="259"/>
      <c r="O1169" s="259"/>
      <c r="P1169" s="259"/>
      <c r="Q1169" s="259"/>
      <c r="R1169" s="259"/>
      <c r="S1169" s="259"/>
      <c r="T1169" s="260"/>
      <c r="U1169" s="14"/>
      <c r="V1169" s="14"/>
      <c r="W1169" s="14"/>
      <c r="X1169" s="14"/>
      <c r="Y1169" s="14"/>
      <c r="Z1169" s="14"/>
      <c r="AA1169" s="14"/>
      <c r="AB1169" s="14"/>
      <c r="AC1169" s="14"/>
      <c r="AD1169" s="14"/>
      <c r="AE1169" s="14"/>
      <c r="AT1169" s="261" t="s">
        <v>154</v>
      </c>
      <c r="AU1169" s="261" t="s">
        <v>146</v>
      </c>
      <c r="AV1169" s="14" t="s">
        <v>146</v>
      </c>
      <c r="AW1169" s="14" t="s">
        <v>4</v>
      </c>
      <c r="AX1169" s="14" t="s">
        <v>81</v>
      </c>
      <c r="AY1169" s="261" t="s">
        <v>137</v>
      </c>
    </row>
    <row r="1170" s="12" customFormat="1" ht="22.8" customHeight="1">
      <c r="A1170" s="12"/>
      <c r="B1170" s="199"/>
      <c r="C1170" s="200"/>
      <c r="D1170" s="201" t="s">
        <v>72</v>
      </c>
      <c r="E1170" s="213" t="s">
        <v>1449</v>
      </c>
      <c r="F1170" s="213" t="s">
        <v>1450</v>
      </c>
      <c r="G1170" s="200"/>
      <c r="H1170" s="200"/>
      <c r="I1170" s="203"/>
      <c r="J1170" s="214">
        <f>BK1170</f>
        <v>0</v>
      </c>
      <c r="K1170" s="200"/>
      <c r="L1170" s="205"/>
      <c r="M1170" s="206"/>
      <c r="N1170" s="207"/>
      <c r="O1170" s="207"/>
      <c r="P1170" s="208">
        <f>SUM(P1171:P1184)</f>
        <v>0</v>
      </c>
      <c r="Q1170" s="207"/>
      <c r="R1170" s="208">
        <f>SUM(R1171:R1184)</f>
        <v>0.002</v>
      </c>
      <c r="S1170" s="207"/>
      <c r="T1170" s="209">
        <f>SUM(T1171:T1184)</f>
        <v>0.01908</v>
      </c>
      <c r="U1170" s="12"/>
      <c r="V1170" s="12"/>
      <c r="W1170" s="12"/>
      <c r="X1170" s="12"/>
      <c r="Y1170" s="12"/>
      <c r="Z1170" s="12"/>
      <c r="AA1170" s="12"/>
      <c r="AB1170" s="12"/>
      <c r="AC1170" s="12"/>
      <c r="AD1170" s="12"/>
      <c r="AE1170" s="12"/>
      <c r="AR1170" s="210" t="s">
        <v>146</v>
      </c>
      <c r="AT1170" s="211" t="s">
        <v>72</v>
      </c>
      <c r="AU1170" s="211" t="s">
        <v>81</v>
      </c>
      <c r="AY1170" s="210" t="s">
        <v>137</v>
      </c>
      <c r="BK1170" s="212">
        <f>SUM(BK1171:BK1184)</f>
        <v>0</v>
      </c>
    </row>
    <row r="1171" s="2" customFormat="1" ht="24.15" customHeight="1">
      <c r="A1171" s="38"/>
      <c r="B1171" s="39"/>
      <c r="C1171" s="215" t="s">
        <v>1451</v>
      </c>
      <c r="D1171" s="215" t="s">
        <v>141</v>
      </c>
      <c r="E1171" s="216" t="s">
        <v>1452</v>
      </c>
      <c r="F1171" s="217" t="s">
        <v>1453</v>
      </c>
      <c r="G1171" s="218" t="s">
        <v>160</v>
      </c>
      <c r="H1171" s="219">
        <v>2</v>
      </c>
      <c r="I1171" s="220"/>
      <c r="J1171" s="221">
        <f>ROUND(I1171*H1171,2)</f>
        <v>0</v>
      </c>
      <c r="K1171" s="222"/>
      <c r="L1171" s="44"/>
      <c r="M1171" s="223" t="s">
        <v>1</v>
      </c>
      <c r="N1171" s="224" t="s">
        <v>39</v>
      </c>
      <c r="O1171" s="91"/>
      <c r="P1171" s="225">
        <f>O1171*H1171</f>
        <v>0</v>
      </c>
      <c r="Q1171" s="225">
        <v>0</v>
      </c>
      <c r="R1171" s="225">
        <f>Q1171*H1171</f>
        <v>0</v>
      </c>
      <c r="S1171" s="225">
        <v>0</v>
      </c>
      <c r="T1171" s="226">
        <f>S1171*H1171</f>
        <v>0</v>
      </c>
      <c r="U1171" s="38"/>
      <c r="V1171" s="38"/>
      <c r="W1171" s="38"/>
      <c r="X1171" s="38"/>
      <c r="Y1171" s="38"/>
      <c r="Z1171" s="38"/>
      <c r="AA1171" s="38"/>
      <c r="AB1171" s="38"/>
      <c r="AC1171" s="38"/>
      <c r="AD1171" s="38"/>
      <c r="AE1171" s="38"/>
      <c r="AR1171" s="227" t="s">
        <v>474</v>
      </c>
      <c r="AT1171" s="227" t="s">
        <v>141</v>
      </c>
      <c r="AU1171" s="227" t="s">
        <v>146</v>
      </c>
      <c r="AY1171" s="17" t="s">
        <v>137</v>
      </c>
      <c r="BE1171" s="228">
        <f>IF(N1171="základní",J1171,0)</f>
        <v>0</v>
      </c>
      <c r="BF1171" s="228">
        <f>IF(N1171="snížená",J1171,0)</f>
        <v>0</v>
      </c>
      <c r="BG1171" s="228">
        <f>IF(N1171="zákl. přenesená",J1171,0)</f>
        <v>0</v>
      </c>
      <c r="BH1171" s="228">
        <f>IF(N1171="sníž. přenesená",J1171,0)</f>
        <v>0</v>
      </c>
      <c r="BI1171" s="228">
        <f>IF(N1171="nulová",J1171,0)</f>
        <v>0</v>
      </c>
      <c r="BJ1171" s="17" t="s">
        <v>146</v>
      </c>
      <c r="BK1171" s="228">
        <f>ROUND(I1171*H1171,2)</f>
        <v>0</v>
      </c>
      <c r="BL1171" s="17" t="s">
        <v>474</v>
      </c>
      <c r="BM1171" s="227" t="s">
        <v>1454</v>
      </c>
    </row>
    <row r="1172" s="13" customFormat="1">
      <c r="A1172" s="13"/>
      <c r="B1172" s="240"/>
      <c r="C1172" s="241"/>
      <c r="D1172" s="242" t="s">
        <v>154</v>
      </c>
      <c r="E1172" s="243" t="s">
        <v>1</v>
      </c>
      <c r="F1172" s="244" t="s">
        <v>1455</v>
      </c>
      <c r="G1172" s="241"/>
      <c r="H1172" s="243" t="s">
        <v>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0" t="s">
        <v>154</v>
      </c>
      <c r="AU1172" s="250" t="s">
        <v>146</v>
      </c>
      <c r="AV1172" s="13" t="s">
        <v>81</v>
      </c>
      <c r="AW1172" s="13" t="s">
        <v>30</v>
      </c>
      <c r="AX1172" s="13" t="s">
        <v>73</v>
      </c>
      <c r="AY1172" s="250" t="s">
        <v>137</v>
      </c>
    </row>
    <row r="1173" s="14" customFormat="1">
      <c r="A1173" s="14"/>
      <c r="B1173" s="251"/>
      <c r="C1173" s="252"/>
      <c r="D1173" s="242" t="s">
        <v>154</v>
      </c>
      <c r="E1173" s="253" t="s">
        <v>1</v>
      </c>
      <c r="F1173" s="254" t="s">
        <v>598</v>
      </c>
      <c r="G1173" s="252"/>
      <c r="H1173" s="255">
        <v>2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4"/>
      <c r="V1173" s="14"/>
      <c r="W1173" s="14"/>
      <c r="X1173" s="14"/>
      <c r="Y1173" s="14"/>
      <c r="Z1173" s="14"/>
      <c r="AA1173" s="14"/>
      <c r="AB1173" s="14"/>
      <c r="AC1173" s="14"/>
      <c r="AD1173" s="14"/>
      <c r="AE1173" s="14"/>
      <c r="AT1173" s="261" t="s">
        <v>154</v>
      </c>
      <c r="AU1173" s="261" t="s">
        <v>146</v>
      </c>
      <c r="AV1173" s="14" t="s">
        <v>146</v>
      </c>
      <c r="AW1173" s="14" t="s">
        <v>30</v>
      </c>
      <c r="AX1173" s="14" t="s">
        <v>81</v>
      </c>
      <c r="AY1173" s="261" t="s">
        <v>137</v>
      </c>
    </row>
    <row r="1174" s="2" customFormat="1" ht="16.5" customHeight="1">
      <c r="A1174" s="38"/>
      <c r="B1174" s="39"/>
      <c r="C1174" s="229" t="s">
        <v>1456</v>
      </c>
      <c r="D1174" s="229" t="s">
        <v>149</v>
      </c>
      <c r="E1174" s="230" t="s">
        <v>1457</v>
      </c>
      <c r="F1174" s="231" t="s">
        <v>1458</v>
      </c>
      <c r="G1174" s="232" t="s">
        <v>160</v>
      </c>
      <c r="H1174" s="233">
        <v>2</v>
      </c>
      <c r="I1174" s="234"/>
      <c r="J1174" s="235">
        <f>ROUND(I1174*H1174,2)</f>
        <v>0</v>
      </c>
      <c r="K1174" s="236"/>
      <c r="L1174" s="237"/>
      <c r="M1174" s="238" t="s">
        <v>1</v>
      </c>
      <c r="N1174" s="239" t="s">
        <v>39</v>
      </c>
      <c r="O1174" s="91"/>
      <c r="P1174" s="225">
        <f>O1174*H1174</f>
        <v>0</v>
      </c>
      <c r="Q1174" s="225">
        <v>0.001</v>
      </c>
      <c r="R1174" s="225">
        <f>Q1174*H1174</f>
        <v>0.002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297</v>
      </c>
      <c r="AT1174" s="227" t="s">
        <v>149</v>
      </c>
      <c r="AU1174" s="227" t="s">
        <v>146</v>
      </c>
      <c r="AY1174" s="17" t="s">
        <v>137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146</v>
      </c>
      <c r="BK1174" s="228">
        <f>ROUND(I1174*H1174,2)</f>
        <v>0</v>
      </c>
      <c r="BL1174" s="17" t="s">
        <v>474</v>
      </c>
      <c r="BM1174" s="227" t="s">
        <v>1459</v>
      </c>
    </row>
    <row r="1175" s="14" customFormat="1">
      <c r="A1175" s="14"/>
      <c r="B1175" s="251"/>
      <c r="C1175" s="252"/>
      <c r="D1175" s="242" t="s">
        <v>154</v>
      </c>
      <c r="E1175" s="253" t="s">
        <v>1</v>
      </c>
      <c r="F1175" s="254" t="s">
        <v>146</v>
      </c>
      <c r="G1175" s="252"/>
      <c r="H1175" s="255">
        <v>2</v>
      </c>
      <c r="I1175" s="256"/>
      <c r="J1175" s="252"/>
      <c r="K1175" s="252"/>
      <c r="L1175" s="257"/>
      <c r="M1175" s="258"/>
      <c r="N1175" s="259"/>
      <c r="O1175" s="259"/>
      <c r="P1175" s="259"/>
      <c r="Q1175" s="259"/>
      <c r="R1175" s="259"/>
      <c r="S1175" s="259"/>
      <c r="T1175" s="260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61" t="s">
        <v>154</v>
      </c>
      <c r="AU1175" s="261" t="s">
        <v>146</v>
      </c>
      <c r="AV1175" s="14" t="s">
        <v>146</v>
      </c>
      <c r="AW1175" s="14" t="s">
        <v>30</v>
      </c>
      <c r="AX1175" s="14" t="s">
        <v>81</v>
      </c>
      <c r="AY1175" s="261" t="s">
        <v>137</v>
      </c>
    </row>
    <row r="1176" s="2" customFormat="1" ht="33" customHeight="1">
      <c r="A1176" s="38"/>
      <c r="B1176" s="39"/>
      <c r="C1176" s="215" t="s">
        <v>1460</v>
      </c>
      <c r="D1176" s="215" t="s">
        <v>141</v>
      </c>
      <c r="E1176" s="216" t="s">
        <v>1461</v>
      </c>
      <c r="F1176" s="217" t="s">
        <v>1462</v>
      </c>
      <c r="G1176" s="218" t="s">
        <v>243</v>
      </c>
      <c r="H1176" s="219">
        <v>0.5</v>
      </c>
      <c r="I1176" s="220"/>
      <c r="J1176" s="221">
        <f>ROUND(I1176*H1176,2)</f>
        <v>0</v>
      </c>
      <c r="K1176" s="222"/>
      <c r="L1176" s="44"/>
      <c r="M1176" s="223" t="s">
        <v>1</v>
      </c>
      <c r="N1176" s="224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474</v>
      </c>
      <c r="AT1176" s="227" t="s">
        <v>141</v>
      </c>
      <c r="AU1176" s="227" t="s">
        <v>146</v>
      </c>
      <c r="AY1176" s="17" t="s">
        <v>137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146</v>
      </c>
      <c r="BK1176" s="228">
        <f>ROUND(I1176*H1176,2)</f>
        <v>0</v>
      </c>
      <c r="BL1176" s="17" t="s">
        <v>474</v>
      </c>
      <c r="BM1176" s="227" t="s">
        <v>1463</v>
      </c>
    </row>
    <row r="1177" s="13" customFormat="1">
      <c r="A1177" s="13"/>
      <c r="B1177" s="240"/>
      <c r="C1177" s="241"/>
      <c r="D1177" s="242" t="s">
        <v>154</v>
      </c>
      <c r="E1177" s="243" t="s">
        <v>1</v>
      </c>
      <c r="F1177" s="244" t="s">
        <v>1464</v>
      </c>
      <c r="G1177" s="241"/>
      <c r="H1177" s="243" t="s">
        <v>1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3"/>
      <c r="V1177" s="13"/>
      <c r="W1177" s="13"/>
      <c r="X1177" s="13"/>
      <c r="Y1177" s="13"/>
      <c r="Z1177" s="13"/>
      <c r="AA1177" s="13"/>
      <c r="AB1177" s="13"/>
      <c r="AC1177" s="13"/>
      <c r="AD1177" s="13"/>
      <c r="AE1177" s="13"/>
      <c r="AT1177" s="250" t="s">
        <v>154</v>
      </c>
      <c r="AU1177" s="250" t="s">
        <v>146</v>
      </c>
      <c r="AV1177" s="13" t="s">
        <v>81</v>
      </c>
      <c r="AW1177" s="13" t="s">
        <v>30</v>
      </c>
      <c r="AX1177" s="13" t="s">
        <v>73</v>
      </c>
      <c r="AY1177" s="250" t="s">
        <v>137</v>
      </c>
    </row>
    <row r="1178" s="14" customFormat="1">
      <c r="A1178" s="14"/>
      <c r="B1178" s="251"/>
      <c r="C1178" s="252"/>
      <c r="D1178" s="242" t="s">
        <v>154</v>
      </c>
      <c r="E1178" s="253" t="s">
        <v>1</v>
      </c>
      <c r="F1178" s="254" t="s">
        <v>394</v>
      </c>
      <c r="G1178" s="252"/>
      <c r="H1178" s="255">
        <v>0.5</v>
      </c>
      <c r="I1178" s="256"/>
      <c r="J1178" s="252"/>
      <c r="K1178" s="252"/>
      <c r="L1178" s="257"/>
      <c r="M1178" s="258"/>
      <c r="N1178" s="259"/>
      <c r="O1178" s="259"/>
      <c r="P1178" s="259"/>
      <c r="Q1178" s="259"/>
      <c r="R1178" s="259"/>
      <c r="S1178" s="259"/>
      <c r="T1178" s="260"/>
      <c r="U1178" s="14"/>
      <c r="V1178" s="14"/>
      <c r="W1178" s="14"/>
      <c r="X1178" s="14"/>
      <c r="Y1178" s="14"/>
      <c r="Z1178" s="14"/>
      <c r="AA1178" s="14"/>
      <c r="AB1178" s="14"/>
      <c r="AC1178" s="14"/>
      <c r="AD1178" s="14"/>
      <c r="AE1178" s="14"/>
      <c r="AT1178" s="261" t="s">
        <v>154</v>
      </c>
      <c r="AU1178" s="261" t="s">
        <v>146</v>
      </c>
      <c r="AV1178" s="14" t="s">
        <v>146</v>
      </c>
      <c r="AW1178" s="14" t="s">
        <v>30</v>
      </c>
      <c r="AX1178" s="14" t="s">
        <v>81</v>
      </c>
      <c r="AY1178" s="261" t="s">
        <v>137</v>
      </c>
    </row>
    <row r="1179" s="2" customFormat="1" ht="37.8" customHeight="1">
      <c r="A1179" s="38"/>
      <c r="B1179" s="39"/>
      <c r="C1179" s="215" t="s">
        <v>1465</v>
      </c>
      <c r="D1179" s="215" t="s">
        <v>141</v>
      </c>
      <c r="E1179" s="216" t="s">
        <v>1466</v>
      </c>
      <c r="F1179" s="217" t="s">
        <v>1467</v>
      </c>
      <c r="G1179" s="218" t="s">
        <v>243</v>
      </c>
      <c r="H1179" s="219">
        <v>2</v>
      </c>
      <c r="I1179" s="220"/>
      <c r="J1179" s="221">
        <f>ROUND(I1179*H1179,2)</f>
        <v>0</v>
      </c>
      <c r="K1179" s="222"/>
      <c r="L1179" s="44"/>
      <c r="M1179" s="223" t="s">
        <v>1</v>
      </c>
      <c r="N1179" s="224" t="s">
        <v>39</v>
      </c>
      <c r="O1179" s="91"/>
      <c r="P1179" s="225">
        <f>O1179*H1179</f>
        <v>0</v>
      </c>
      <c r="Q1179" s="225">
        <v>0</v>
      </c>
      <c r="R1179" s="225">
        <f>Q1179*H1179</f>
        <v>0</v>
      </c>
      <c r="S1179" s="225">
        <v>0.0095399999999999999</v>
      </c>
      <c r="T1179" s="226">
        <f>S1179*H1179</f>
        <v>0.01908</v>
      </c>
      <c r="U1179" s="38"/>
      <c r="V1179" s="38"/>
      <c r="W1179" s="38"/>
      <c r="X1179" s="38"/>
      <c r="Y1179" s="38"/>
      <c r="Z1179" s="38"/>
      <c r="AA1179" s="38"/>
      <c r="AB1179" s="38"/>
      <c r="AC1179" s="38"/>
      <c r="AD1179" s="38"/>
      <c r="AE1179" s="38"/>
      <c r="AR1179" s="227" t="s">
        <v>474</v>
      </c>
      <c r="AT1179" s="227" t="s">
        <v>141</v>
      </c>
      <c r="AU1179" s="227" t="s">
        <v>146</v>
      </c>
      <c r="AY1179" s="17" t="s">
        <v>137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17" t="s">
        <v>146</v>
      </c>
      <c r="BK1179" s="228">
        <f>ROUND(I1179*H1179,2)</f>
        <v>0</v>
      </c>
      <c r="BL1179" s="17" t="s">
        <v>474</v>
      </c>
      <c r="BM1179" s="227" t="s">
        <v>1468</v>
      </c>
    </row>
    <row r="1180" s="13" customFormat="1">
      <c r="A1180" s="13"/>
      <c r="B1180" s="240"/>
      <c r="C1180" s="241"/>
      <c r="D1180" s="242" t="s">
        <v>154</v>
      </c>
      <c r="E1180" s="243" t="s">
        <v>1</v>
      </c>
      <c r="F1180" s="244" t="s">
        <v>1469</v>
      </c>
      <c r="G1180" s="241"/>
      <c r="H1180" s="243" t="s">
        <v>1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3"/>
      <c r="V1180" s="13"/>
      <c r="W1180" s="13"/>
      <c r="X1180" s="13"/>
      <c r="Y1180" s="13"/>
      <c r="Z1180" s="13"/>
      <c r="AA1180" s="13"/>
      <c r="AB1180" s="13"/>
      <c r="AC1180" s="13"/>
      <c r="AD1180" s="13"/>
      <c r="AE1180" s="13"/>
      <c r="AT1180" s="250" t="s">
        <v>154</v>
      </c>
      <c r="AU1180" s="250" t="s">
        <v>146</v>
      </c>
      <c r="AV1180" s="13" t="s">
        <v>81</v>
      </c>
      <c r="AW1180" s="13" t="s">
        <v>30</v>
      </c>
      <c r="AX1180" s="13" t="s">
        <v>73</v>
      </c>
      <c r="AY1180" s="250" t="s">
        <v>137</v>
      </c>
    </row>
    <row r="1181" s="14" customFormat="1">
      <c r="A1181" s="14"/>
      <c r="B1181" s="251"/>
      <c r="C1181" s="252"/>
      <c r="D1181" s="242" t="s">
        <v>154</v>
      </c>
      <c r="E1181" s="253" t="s">
        <v>1</v>
      </c>
      <c r="F1181" s="254" t="s">
        <v>146</v>
      </c>
      <c r="G1181" s="252"/>
      <c r="H1181" s="255">
        <v>2</v>
      </c>
      <c r="I1181" s="256"/>
      <c r="J1181" s="252"/>
      <c r="K1181" s="252"/>
      <c r="L1181" s="257"/>
      <c r="M1181" s="258"/>
      <c r="N1181" s="259"/>
      <c r="O1181" s="259"/>
      <c r="P1181" s="259"/>
      <c r="Q1181" s="259"/>
      <c r="R1181" s="259"/>
      <c r="S1181" s="259"/>
      <c r="T1181" s="260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1" t="s">
        <v>154</v>
      </c>
      <c r="AU1181" s="261" t="s">
        <v>146</v>
      </c>
      <c r="AV1181" s="14" t="s">
        <v>146</v>
      </c>
      <c r="AW1181" s="14" t="s">
        <v>30</v>
      </c>
      <c r="AX1181" s="14" t="s">
        <v>81</v>
      </c>
      <c r="AY1181" s="261" t="s">
        <v>137</v>
      </c>
    </row>
    <row r="1182" s="2" customFormat="1" ht="24.15" customHeight="1">
      <c r="A1182" s="38"/>
      <c r="B1182" s="39"/>
      <c r="C1182" s="215" t="s">
        <v>1470</v>
      </c>
      <c r="D1182" s="215" t="s">
        <v>141</v>
      </c>
      <c r="E1182" s="216" t="s">
        <v>1471</v>
      </c>
      <c r="F1182" s="217" t="s">
        <v>1472</v>
      </c>
      <c r="G1182" s="218" t="s">
        <v>144</v>
      </c>
      <c r="H1182" s="219">
        <v>0.002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</v>
      </c>
      <c r="T1182" s="226">
        <f>S1182*H1182</f>
        <v>0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474</v>
      </c>
      <c r="AT1182" s="227" t="s">
        <v>141</v>
      </c>
      <c r="AU1182" s="227" t="s">
        <v>146</v>
      </c>
      <c r="AY1182" s="17" t="s">
        <v>137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146</v>
      </c>
      <c r="BK1182" s="228">
        <f>ROUND(I1182*H1182,2)</f>
        <v>0</v>
      </c>
      <c r="BL1182" s="17" t="s">
        <v>474</v>
      </c>
      <c r="BM1182" s="227" t="s">
        <v>1473</v>
      </c>
    </row>
    <row r="1183" s="2" customFormat="1" ht="33" customHeight="1">
      <c r="A1183" s="38"/>
      <c r="B1183" s="39"/>
      <c r="C1183" s="215" t="s">
        <v>1474</v>
      </c>
      <c r="D1183" s="215" t="s">
        <v>141</v>
      </c>
      <c r="E1183" s="216" t="s">
        <v>1475</v>
      </c>
      <c r="F1183" s="217" t="s">
        <v>1476</v>
      </c>
      <c r="G1183" s="218" t="s">
        <v>144</v>
      </c>
      <c r="H1183" s="219">
        <v>0.0040000000000000001</v>
      </c>
      <c r="I1183" s="220"/>
      <c r="J1183" s="221">
        <f>ROUND(I1183*H1183,2)</f>
        <v>0</v>
      </c>
      <c r="K1183" s="222"/>
      <c r="L1183" s="44"/>
      <c r="M1183" s="223" t="s">
        <v>1</v>
      </c>
      <c r="N1183" s="224" t="s">
        <v>39</v>
      </c>
      <c r="O1183" s="91"/>
      <c r="P1183" s="225">
        <f>O1183*H1183</f>
        <v>0</v>
      </c>
      <c r="Q1183" s="225">
        <v>0</v>
      </c>
      <c r="R1183" s="225">
        <f>Q1183*H1183</f>
        <v>0</v>
      </c>
      <c r="S1183" s="225">
        <v>0</v>
      </c>
      <c r="T1183" s="226">
        <f>S1183*H1183</f>
        <v>0</v>
      </c>
      <c r="U1183" s="38"/>
      <c r="V1183" s="38"/>
      <c r="W1183" s="38"/>
      <c r="X1183" s="38"/>
      <c r="Y1183" s="38"/>
      <c r="Z1183" s="38"/>
      <c r="AA1183" s="38"/>
      <c r="AB1183" s="38"/>
      <c r="AC1183" s="38"/>
      <c r="AD1183" s="38"/>
      <c r="AE1183" s="38"/>
      <c r="AR1183" s="227" t="s">
        <v>474</v>
      </c>
      <c r="AT1183" s="227" t="s">
        <v>141</v>
      </c>
      <c r="AU1183" s="227" t="s">
        <v>146</v>
      </c>
      <c r="AY1183" s="17" t="s">
        <v>137</v>
      </c>
      <c r="BE1183" s="228">
        <f>IF(N1183="základní",J1183,0)</f>
        <v>0</v>
      </c>
      <c r="BF1183" s="228">
        <f>IF(N1183="snížená",J1183,0)</f>
        <v>0</v>
      </c>
      <c r="BG1183" s="228">
        <f>IF(N1183="zákl. přenesená",J1183,0)</f>
        <v>0</v>
      </c>
      <c r="BH1183" s="228">
        <f>IF(N1183="sníž. přenesená",J1183,0)</f>
        <v>0</v>
      </c>
      <c r="BI1183" s="228">
        <f>IF(N1183="nulová",J1183,0)</f>
        <v>0</v>
      </c>
      <c r="BJ1183" s="17" t="s">
        <v>146</v>
      </c>
      <c r="BK1183" s="228">
        <f>ROUND(I1183*H1183,2)</f>
        <v>0</v>
      </c>
      <c r="BL1183" s="17" t="s">
        <v>474</v>
      </c>
      <c r="BM1183" s="227" t="s">
        <v>1477</v>
      </c>
    </row>
    <row r="1184" s="14" customFormat="1">
      <c r="A1184" s="14"/>
      <c r="B1184" s="251"/>
      <c r="C1184" s="252"/>
      <c r="D1184" s="242" t="s">
        <v>154</v>
      </c>
      <c r="E1184" s="252"/>
      <c r="F1184" s="254" t="s">
        <v>1478</v>
      </c>
      <c r="G1184" s="252"/>
      <c r="H1184" s="255">
        <v>0.0040000000000000001</v>
      </c>
      <c r="I1184" s="256"/>
      <c r="J1184" s="252"/>
      <c r="K1184" s="252"/>
      <c r="L1184" s="257"/>
      <c r="M1184" s="258"/>
      <c r="N1184" s="259"/>
      <c r="O1184" s="259"/>
      <c r="P1184" s="259"/>
      <c r="Q1184" s="259"/>
      <c r="R1184" s="259"/>
      <c r="S1184" s="259"/>
      <c r="T1184" s="260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61" t="s">
        <v>154</v>
      </c>
      <c r="AU1184" s="261" t="s">
        <v>146</v>
      </c>
      <c r="AV1184" s="14" t="s">
        <v>146</v>
      </c>
      <c r="AW1184" s="14" t="s">
        <v>4</v>
      </c>
      <c r="AX1184" s="14" t="s">
        <v>81</v>
      </c>
      <c r="AY1184" s="261" t="s">
        <v>137</v>
      </c>
    </row>
    <row r="1185" s="12" customFormat="1" ht="22.8" customHeight="1">
      <c r="A1185" s="12"/>
      <c r="B1185" s="199"/>
      <c r="C1185" s="200"/>
      <c r="D1185" s="201" t="s">
        <v>72</v>
      </c>
      <c r="E1185" s="213" t="s">
        <v>1479</v>
      </c>
      <c r="F1185" s="213" t="s">
        <v>1480</v>
      </c>
      <c r="G1185" s="200"/>
      <c r="H1185" s="200"/>
      <c r="I1185" s="203"/>
      <c r="J1185" s="214">
        <f>BK1185</f>
        <v>0</v>
      </c>
      <c r="K1185" s="200"/>
      <c r="L1185" s="205"/>
      <c r="M1185" s="206"/>
      <c r="N1185" s="207"/>
      <c r="O1185" s="207"/>
      <c r="P1185" s="208">
        <f>SUM(P1186:P1257)</f>
        <v>0</v>
      </c>
      <c r="Q1185" s="207"/>
      <c r="R1185" s="208">
        <f>SUM(R1186:R1257)</f>
        <v>0.08932000000000001</v>
      </c>
      <c r="S1185" s="207"/>
      <c r="T1185" s="209">
        <f>SUM(T1186:T1257)</f>
        <v>0.89811874999999997</v>
      </c>
      <c r="U1185" s="12"/>
      <c r="V1185" s="12"/>
      <c r="W1185" s="12"/>
      <c r="X1185" s="12"/>
      <c r="Y1185" s="12"/>
      <c r="Z1185" s="12"/>
      <c r="AA1185" s="12"/>
      <c r="AB1185" s="12"/>
      <c r="AC1185" s="12"/>
      <c r="AD1185" s="12"/>
      <c r="AE1185" s="12"/>
      <c r="AR1185" s="210" t="s">
        <v>146</v>
      </c>
      <c r="AT1185" s="211" t="s">
        <v>72</v>
      </c>
      <c r="AU1185" s="211" t="s">
        <v>81</v>
      </c>
      <c r="AY1185" s="210" t="s">
        <v>137</v>
      </c>
      <c r="BK1185" s="212">
        <f>SUM(BK1186:BK1257)</f>
        <v>0</v>
      </c>
    </row>
    <row r="1186" s="2" customFormat="1" ht="16.5" customHeight="1">
      <c r="A1186" s="38"/>
      <c r="B1186" s="39"/>
      <c r="C1186" s="215" t="s">
        <v>1481</v>
      </c>
      <c r="D1186" s="215" t="s">
        <v>141</v>
      </c>
      <c r="E1186" s="216" t="s">
        <v>1482</v>
      </c>
      <c r="F1186" s="217" t="s">
        <v>1483</v>
      </c>
      <c r="G1186" s="218" t="s">
        <v>167</v>
      </c>
      <c r="H1186" s="219">
        <v>5</v>
      </c>
      <c r="I1186" s="220"/>
      <c r="J1186" s="221">
        <f>ROUND(I1186*H1186,2)</f>
        <v>0</v>
      </c>
      <c r="K1186" s="222"/>
      <c r="L1186" s="44"/>
      <c r="M1186" s="223" t="s">
        <v>1</v>
      </c>
      <c r="N1186" s="224" t="s">
        <v>39</v>
      </c>
      <c r="O1186" s="91"/>
      <c r="P1186" s="225">
        <f>O1186*H1186</f>
        <v>0</v>
      </c>
      <c r="Q1186" s="225">
        <v>0</v>
      </c>
      <c r="R1186" s="225">
        <f>Q1186*H1186</f>
        <v>0</v>
      </c>
      <c r="S1186" s="225">
        <v>0.01695</v>
      </c>
      <c r="T1186" s="226">
        <f>S1186*H1186</f>
        <v>0.084749999999999992</v>
      </c>
      <c r="U1186" s="38"/>
      <c r="V1186" s="38"/>
      <c r="W1186" s="38"/>
      <c r="X1186" s="38"/>
      <c r="Y1186" s="38"/>
      <c r="Z1186" s="38"/>
      <c r="AA1186" s="38"/>
      <c r="AB1186" s="38"/>
      <c r="AC1186" s="38"/>
      <c r="AD1186" s="38"/>
      <c r="AE1186" s="38"/>
      <c r="AR1186" s="227" t="s">
        <v>474</v>
      </c>
      <c r="AT1186" s="227" t="s">
        <v>141</v>
      </c>
      <c r="AU1186" s="227" t="s">
        <v>146</v>
      </c>
      <c r="AY1186" s="17" t="s">
        <v>137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17" t="s">
        <v>146</v>
      </c>
      <c r="BK1186" s="228">
        <f>ROUND(I1186*H1186,2)</f>
        <v>0</v>
      </c>
      <c r="BL1186" s="17" t="s">
        <v>474</v>
      </c>
      <c r="BM1186" s="227" t="s">
        <v>1484</v>
      </c>
    </row>
    <row r="1187" s="13" customFormat="1">
      <c r="A1187" s="13"/>
      <c r="B1187" s="240"/>
      <c r="C1187" s="241"/>
      <c r="D1187" s="242" t="s">
        <v>154</v>
      </c>
      <c r="E1187" s="243" t="s">
        <v>1</v>
      </c>
      <c r="F1187" s="244" t="s">
        <v>1485</v>
      </c>
      <c r="G1187" s="241"/>
      <c r="H1187" s="243" t="s">
        <v>1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50" t="s">
        <v>154</v>
      </c>
      <c r="AU1187" s="250" t="s">
        <v>146</v>
      </c>
      <c r="AV1187" s="13" t="s">
        <v>81</v>
      </c>
      <c r="AW1187" s="13" t="s">
        <v>30</v>
      </c>
      <c r="AX1187" s="13" t="s">
        <v>73</v>
      </c>
      <c r="AY1187" s="250" t="s">
        <v>137</v>
      </c>
    </row>
    <row r="1188" s="14" customFormat="1">
      <c r="A1188" s="14"/>
      <c r="B1188" s="251"/>
      <c r="C1188" s="252"/>
      <c r="D1188" s="242" t="s">
        <v>154</v>
      </c>
      <c r="E1188" s="253" t="s">
        <v>1</v>
      </c>
      <c r="F1188" s="254" t="s">
        <v>303</v>
      </c>
      <c r="G1188" s="252"/>
      <c r="H1188" s="255">
        <v>5</v>
      </c>
      <c r="I1188" s="256"/>
      <c r="J1188" s="252"/>
      <c r="K1188" s="252"/>
      <c r="L1188" s="257"/>
      <c r="M1188" s="258"/>
      <c r="N1188" s="259"/>
      <c r="O1188" s="259"/>
      <c r="P1188" s="259"/>
      <c r="Q1188" s="259"/>
      <c r="R1188" s="259"/>
      <c r="S1188" s="259"/>
      <c r="T1188" s="260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61" t="s">
        <v>154</v>
      </c>
      <c r="AU1188" s="261" t="s">
        <v>146</v>
      </c>
      <c r="AV1188" s="14" t="s">
        <v>146</v>
      </c>
      <c r="AW1188" s="14" t="s">
        <v>30</v>
      </c>
      <c r="AX1188" s="14" t="s">
        <v>73</v>
      </c>
      <c r="AY1188" s="261" t="s">
        <v>137</v>
      </c>
    </row>
    <row r="1189" s="15" customFormat="1">
      <c r="A1189" s="15"/>
      <c r="B1189" s="262"/>
      <c r="C1189" s="263"/>
      <c r="D1189" s="242" t="s">
        <v>154</v>
      </c>
      <c r="E1189" s="264" t="s">
        <v>1</v>
      </c>
      <c r="F1189" s="265" t="s">
        <v>157</v>
      </c>
      <c r="G1189" s="263"/>
      <c r="H1189" s="266">
        <v>5</v>
      </c>
      <c r="I1189" s="267"/>
      <c r="J1189" s="263"/>
      <c r="K1189" s="263"/>
      <c r="L1189" s="268"/>
      <c r="M1189" s="269"/>
      <c r="N1189" s="270"/>
      <c r="O1189" s="270"/>
      <c r="P1189" s="270"/>
      <c r="Q1189" s="270"/>
      <c r="R1189" s="270"/>
      <c r="S1189" s="270"/>
      <c r="T1189" s="271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72" t="s">
        <v>154</v>
      </c>
      <c r="AU1189" s="272" t="s">
        <v>146</v>
      </c>
      <c r="AV1189" s="15" t="s">
        <v>145</v>
      </c>
      <c r="AW1189" s="15" t="s">
        <v>30</v>
      </c>
      <c r="AX1189" s="15" t="s">
        <v>81</v>
      </c>
      <c r="AY1189" s="272" t="s">
        <v>137</v>
      </c>
    </row>
    <row r="1190" s="2" customFormat="1" ht="24.15" customHeight="1">
      <c r="A1190" s="38"/>
      <c r="B1190" s="39"/>
      <c r="C1190" s="215" t="s">
        <v>1486</v>
      </c>
      <c r="D1190" s="215" t="s">
        <v>141</v>
      </c>
      <c r="E1190" s="216" t="s">
        <v>1487</v>
      </c>
      <c r="F1190" s="217" t="s">
        <v>1488</v>
      </c>
      <c r="G1190" s="218" t="s">
        <v>167</v>
      </c>
      <c r="H1190" s="219">
        <v>0.875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0.024649999999999998</v>
      </c>
      <c r="T1190" s="226">
        <f>S1190*H1190</f>
        <v>0.021568749999999998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474</v>
      </c>
      <c r="AT1190" s="227" t="s">
        <v>141</v>
      </c>
      <c r="AU1190" s="227" t="s">
        <v>146</v>
      </c>
      <c r="AY1190" s="17" t="s">
        <v>137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146</v>
      </c>
      <c r="BK1190" s="228">
        <f>ROUND(I1190*H1190,2)</f>
        <v>0</v>
      </c>
      <c r="BL1190" s="17" t="s">
        <v>474</v>
      </c>
      <c r="BM1190" s="227" t="s">
        <v>1489</v>
      </c>
    </row>
    <row r="1191" s="13" customFormat="1">
      <c r="A1191" s="13"/>
      <c r="B1191" s="240"/>
      <c r="C1191" s="241"/>
      <c r="D1191" s="242" t="s">
        <v>154</v>
      </c>
      <c r="E1191" s="243" t="s">
        <v>1</v>
      </c>
      <c r="F1191" s="244" t="s">
        <v>632</v>
      </c>
      <c r="G1191" s="241"/>
      <c r="H1191" s="243" t="s">
        <v>1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50" t="s">
        <v>154</v>
      </c>
      <c r="AU1191" s="250" t="s">
        <v>146</v>
      </c>
      <c r="AV1191" s="13" t="s">
        <v>81</v>
      </c>
      <c r="AW1191" s="13" t="s">
        <v>30</v>
      </c>
      <c r="AX1191" s="13" t="s">
        <v>73</v>
      </c>
      <c r="AY1191" s="250" t="s">
        <v>137</v>
      </c>
    </row>
    <row r="1192" s="14" customFormat="1">
      <c r="A1192" s="14"/>
      <c r="B1192" s="251"/>
      <c r="C1192" s="252"/>
      <c r="D1192" s="242" t="s">
        <v>154</v>
      </c>
      <c r="E1192" s="253" t="s">
        <v>1</v>
      </c>
      <c r="F1192" s="254" t="s">
        <v>1490</v>
      </c>
      <c r="G1192" s="252"/>
      <c r="H1192" s="255">
        <v>0.875</v>
      </c>
      <c r="I1192" s="256"/>
      <c r="J1192" s="252"/>
      <c r="K1192" s="252"/>
      <c r="L1192" s="257"/>
      <c r="M1192" s="258"/>
      <c r="N1192" s="259"/>
      <c r="O1192" s="259"/>
      <c r="P1192" s="259"/>
      <c r="Q1192" s="259"/>
      <c r="R1192" s="259"/>
      <c r="S1192" s="259"/>
      <c r="T1192" s="260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61" t="s">
        <v>154</v>
      </c>
      <c r="AU1192" s="261" t="s">
        <v>146</v>
      </c>
      <c r="AV1192" s="14" t="s">
        <v>146</v>
      </c>
      <c r="AW1192" s="14" t="s">
        <v>30</v>
      </c>
      <c r="AX1192" s="14" t="s">
        <v>81</v>
      </c>
      <c r="AY1192" s="261" t="s">
        <v>137</v>
      </c>
    </row>
    <row r="1193" s="2" customFormat="1" ht="16.5" customHeight="1">
      <c r="A1193" s="38"/>
      <c r="B1193" s="39"/>
      <c r="C1193" s="215" t="s">
        <v>1491</v>
      </c>
      <c r="D1193" s="215" t="s">
        <v>141</v>
      </c>
      <c r="E1193" s="216" t="s">
        <v>1492</v>
      </c>
      <c r="F1193" s="217" t="s">
        <v>1493</v>
      </c>
      <c r="G1193" s="218" t="s">
        <v>160</v>
      </c>
      <c r="H1193" s="219">
        <v>1</v>
      </c>
      <c r="I1193" s="220"/>
      <c r="J1193" s="221">
        <f>ROUND(I1193*H1193,2)</f>
        <v>0</v>
      </c>
      <c r="K1193" s="222"/>
      <c r="L1193" s="44"/>
      <c r="M1193" s="223" t="s">
        <v>1</v>
      </c>
      <c r="N1193" s="224" t="s">
        <v>39</v>
      </c>
      <c r="O1193" s="91"/>
      <c r="P1193" s="225">
        <f>O1193*H1193</f>
        <v>0</v>
      </c>
      <c r="Q1193" s="225">
        <v>0</v>
      </c>
      <c r="R1193" s="225">
        <f>Q1193*H1193</f>
        <v>0</v>
      </c>
      <c r="S1193" s="225">
        <v>0.001</v>
      </c>
      <c r="T1193" s="226">
        <f>S1193*H1193</f>
        <v>0.001</v>
      </c>
      <c r="U1193" s="38"/>
      <c r="V1193" s="38"/>
      <c r="W1193" s="38"/>
      <c r="X1193" s="38"/>
      <c r="Y1193" s="38"/>
      <c r="Z1193" s="38"/>
      <c r="AA1193" s="38"/>
      <c r="AB1193" s="38"/>
      <c r="AC1193" s="38"/>
      <c r="AD1193" s="38"/>
      <c r="AE1193" s="38"/>
      <c r="AR1193" s="227" t="s">
        <v>474</v>
      </c>
      <c r="AT1193" s="227" t="s">
        <v>141</v>
      </c>
      <c r="AU1193" s="227" t="s">
        <v>146</v>
      </c>
      <c r="AY1193" s="17" t="s">
        <v>137</v>
      </c>
      <c r="BE1193" s="228">
        <f>IF(N1193="základní",J1193,0)</f>
        <v>0</v>
      </c>
      <c r="BF1193" s="228">
        <f>IF(N1193="snížená",J1193,0)</f>
        <v>0</v>
      </c>
      <c r="BG1193" s="228">
        <f>IF(N1193="zákl. přenesená",J1193,0)</f>
        <v>0</v>
      </c>
      <c r="BH1193" s="228">
        <f>IF(N1193="sníž. přenesená",J1193,0)</f>
        <v>0</v>
      </c>
      <c r="BI1193" s="228">
        <f>IF(N1193="nulová",J1193,0)</f>
        <v>0</v>
      </c>
      <c r="BJ1193" s="17" t="s">
        <v>146</v>
      </c>
      <c r="BK1193" s="228">
        <f>ROUND(I1193*H1193,2)</f>
        <v>0</v>
      </c>
      <c r="BL1193" s="17" t="s">
        <v>474</v>
      </c>
      <c r="BM1193" s="227" t="s">
        <v>1494</v>
      </c>
    </row>
    <row r="1194" s="14" customFormat="1">
      <c r="A1194" s="14"/>
      <c r="B1194" s="251"/>
      <c r="C1194" s="252"/>
      <c r="D1194" s="242" t="s">
        <v>154</v>
      </c>
      <c r="E1194" s="253" t="s">
        <v>1</v>
      </c>
      <c r="F1194" s="254" t="s">
        <v>81</v>
      </c>
      <c r="G1194" s="252"/>
      <c r="H1194" s="255">
        <v>1</v>
      </c>
      <c r="I1194" s="256"/>
      <c r="J1194" s="252"/>
      <c r="K1194" s="252"/>
      <c r="L1194" s="257"/>
      <c r="M1194" s="258"/>
      <c r="N1194" s="259"/>
      <c r="O1194" s="259"/>
      <c r="P1194" s="259"/>
      <c r="Q1194" s="259"/>
      <c r="R1194" s="259"/>
      <c r="S1194" s="259"/>
      <c r="T1194" s="260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61" t="s">
        <v>154</v>
      </c>
      <c r="AU1194" s="261" t="s">
        <v>146</v>
      </c>
      <c r="AV1194" s="14" t="s">
        <v>146</v>
      </c>
      <c r="AW1194" s="14" t="s">
        <v>30</v>
      </c>
      <c r="AX1194" s="14" t="s">
        <v>81</v>
      </c>
      <c r="AY1194" s="261" t="s">
        <v>137</v>
      </c>
    </row>
    <row r="1195" s="2" customFormat="1" ht="24.15" customHeight="1">
      <c r="A1195" s="38"/>
      <c r="B1195" s="39"/>
      <c r="C1195" s="215" t="s">
        <v>1495</v>
      </c>
      <c r="D1195" s="215" t="s">
        <v>141</v>
      </c>
      <c r="E1195" s="216" t="s">
        <v>1496</v>
      </c>
      <c r="F1195" s="217" t="s">
        <v>1497</v>
      </c>
      <c r="G1195" s="218" t="s">
        <v>160</v>
      </c>
      <c r="H1195" s="219">
        <v>6</v>
      </c>
      <c r="I1195" s="220"/>
      <c r="J1195" s="221">
        <f>ROUND(I1195*H1195,2)</f>
        <v>0</v>
      </c>
      <c r="K1195" s="222"/>
      <c r="L1195" s="44"/>
      <c r="M1195" s="223" t="s">
        <v>1</v>
      </c>
      <c r="N1195" s="224" t="s">
        <v>39</v>
      </c>
      <c r="O1195" s="91"/>
      <c r="P1195" s="225">
        <f>O1195*H1195</f>
        <v>0</v>
      </c>
      <c r="Q1195" s="225">
        <v>0</v>
      </c>
      <c r="R1195" s="225">
        <f>Q1195*H1195</f>
        <v>0</v>
      </c>
      <c r="S1195" s="225">
        <v>0</v>
      </c>
      <c r="T1195" s="226">
        <f>S1195*H1195</f>
        <v>0</v>
      </c>
      <c r="U1195" s="38"/>
      <c r="V1195" s="38"/>
      <c r="W1195" s="38"/>
      <c r="X1195" s="38"/>
      <c r="Y1195" s="38"/>
      <c r="Z1195" s="38"/>
      <c r="AA1195" s="38"/>
      <c r="AB1195" s="38"/>
      <c r="AC1195" s="38"/>
      <c r="AD1195" s="38"/>
      <c r="AE1195" s="38"/>
      <c r="AR1195" s="227" t="s">
        <v>474</v>
      </c>
      <c r="AT1195" s="227" t="s">
        <v>141</v>
      </c>
      <c r="AU1195" s="227" t="s">
        <v>146</v>
      </c>
      <c r="AY1195" s="17" t="s">
        <v>137</v>
      </c>
      <c r="BE1195" s="228">
        <f>IF(N1195="základní",J1195,0)</f>
        <v>0</v>
      </c>
      <c r="BF1195" s="228">
        <f>IF(N1195="snížená",J1195,0)</f>
        <v>0</v>
      </c>
      <c r="BG1195" s="228">
        <f>IF(N1195="zákl. přenesená",J1195,0)</f>
        <v>0</v>
      </c>
      <c r="BH1195" s="228">
        <f>IF(N1195="sníž. přenesená",J1195,0)</f>
        <v>0</v>
      </c>
      <c r="BI1195" s="228">
        <f>IF(N1195="nulová",J1195,0)</f>
        <v>0</v>
      </c>
      <c r="BJ1195" s="17" t="s">
        <v>146</v>
      </c>
      <c r="BK1195" s="228">
        <f>ROUND(I1195*H1195,2)</f>
        <v>0</v>
      </c>
      <c r="BL1195" s="17" t="s">
        <v>474</v>
      </c>
      <c r="BM1195" s="227" t="s">
        <v>1498</v>
      </c>
    </row>
    <row r="1196" s="14" customFormat="1">
      <c r="A1196" s="14"/>
      <c r="B1196" s="251"/>
      <c r="C1196" s="252"/>
      <c r="D1196" s="242" t="s">
        <v>154</v>
      </c>
      <c r="E1196" s="253" t="s">
        <v>1</v>
      </c>
      <c r="F1196" s="254" t="s">
        <v>171</v>
      </c>
      <c r="G1196" s="252"/>
      <c r="H1196" s="255">
        <v>6</v>
      </c>
      <c r="I1196" s="256"/>
      <c r="J1196" s="252"/>
      <c r="K1196" s="252"/>
      <c r="L1196" s="257"/>
      <c r="M1196" s="258"/>
      <c r="N1196" s="259"/>
      <c r="O1196" s="259"/>
      <c r="P1196" s="259"/>
      <c r="Q1196" s="259"/>
      <c r="R1196" s="259"/>
      <c r="S1196" s="259"/>
      <c r="T1196" s="260"/>
      <c r="U1196" s="14"/>
      <c r="V1196" s="14"/>
      <c r="W1196" s="14"/>
      <c r="X1196" s="14"/>
      <c r="Y1196" s="14"/>
      <c r="Z1196" s="14"/>
      <c r="AA1196" s="14"/>
      <c r="AB1196" s="14"/>
      <c r="AC1196" s="14"/>
      <c r="AD1196" s="14"/>
      <c r="AE1196" s="14"/>
      <c r="AT1196" s="261" t="s">
        <v>154</v>
      </c>
      <c r="AU1196" s="261" t="s">
        <v>146</v>
      </c>
      <c r="AV1196" s="14" t="s">
        <v>146</v>
      </c>
      <c r="AW1196" s="14" t="s">
        <v>30</v>
      </c>
      <c r="AX1196" s="14" t="s">
        <v>81</v>
      </c>
      <c r="AY1196" s="261" t="s">
        <v>137</v>
      </c>
    </row>
    <row r="1197" s="2" customFormat="1" ht="24.15" customHeight="1">
      <c r="A1197" s="38"/>
      <c r="B1197" s="39"/>
      <c r="C1197" s="215" t="s">
        <v>1499</v>
      </c>
      <c r="D1197" s="215" t="s">
        <v>141</v>
      </c>
      <c r="E1197" s="216" t="s">
        <v>1500</v>
      </c>
      <c r="F1197" s="217" t="s">
        <v>1501</v>
      </c>
      <c r="G1197" s="218" t="s">
        <v>160</v>
      </c>
      <c r="H1197" s="219">
        <v>5</v>
      </c>
      <c r="I1197" s="220"/>
      <c r="J1197" s="221">
        <f>ROUND(I1197*H1197,2)</f>
        <v>0</v>
      </c>
      <c r="K1197" s="222"/>
      <c r="L1197" s="44"/>
      <c r="M1197" s="223" t="s">
        <v>1</v>
      </c>
      <c r="N1197" s="224" t="s">
        <v>39</v>
      </c>
      <c r="O1197" s="91"/>
      <c r="P1197" s="225">
        <f>O1197*H1197</f>
        <v>0</v>
      </c>
      <c r="Q1197" s="225">
        <v>0</v>
      </c>
      <c r="R1197" s="225">
        <f>Q1197*H1197</f>
        <v>0</v>
      </c>
      <c r="S1197" s="225">
        <v>0</v>
      </c>
      <c r="T1197" s="226">
        <f>S1197*H1197</f>
        <v>0</v>
      </c>
      <c r="U1197" s="38"/>
      <c r="V1197" s="38"/>
      <c r="W1197" s="38"/>
      <c r="X1197" s="38"/>
      <c r="Y1197" s="38"/>
      <c r="Z1197" s="38"/>
      <c r="AA1197" s="38"/>
      <c r="AB1197" s="38"/>
      <c r="AC1197" s="38"/>
      <c r="AD1197" s="38"/>
      <c r="AE1197" s="38"/>
      <c r="AR1197" s="227" t="s">
        <v>474</v>
      </c>
      <c r="AT1197" s="227" t="s">
        <v>141</v>
      </c>
      <c r="AU1197" s="227" t="s">
        <v>146</v>
      </c>
      <c r="AY1197" s="17" t="s">
        <v>137</v>
      </c>
      <c r="BE1197" s="228">
        <f>IF(N1197="základní",J1197,0)</f>
        <v>0</v>
      </c>
      <c r="BF1197" s="228">
        <f>IF(N1197="snížená",J1197,0)</f>
        <v>0</v>
      </c>
      <c r="BG1197" s="228">
        <f>IF(N1197="zákl. přenesená",J1197,0)</f>
        <v>0</v>
      </c>
      <c r="BH1197" s="228">
        <f>IF(N1197="sníž. přenesená",J1197,0)</f>
        <v>0</v>
      </c>
      <c r="BI1197" s="228">
        <f>IF(N1197="nulová",J1197,0)</f>
        <v>0</v>
      </c>
      <c r="BJ1197" s="17" t="s">
        <v>146</v>
      </c>
      <c r="BK1197" s="228">
        <f>ROUND(I1197*H1197,2)</f>
        <v>0</v>
      </c>
      <c r="BL1197" s="17" t="s">
        <v>474</v>
      </c>
      <c r="BM1197" s="227" t="s">
        <v>1502</v>
      </c>
    </row>
    <row r="1198" s="13" customFormat="1">
      <c r="A1198" s="13"/>
      <c r="B1198" s="240"/>
      <c r="C1198" s="241"/>
      <c r="D1198" s="242" t="s">
        <v>154</v>
      </c>
      <c r="E1198" s="243" t="s">
        <v>1</v>
      </c>
      <c r="F1198" s="244" t="s">
        <v>383</v>
      </c>
      <c r="G1198" s="241"/>
      <c r="H1198" s="243" t="s">
        <v>1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0" t="s">
        <v>154</v>
      </c>
      <c r="AU1198" s="250" t="s">
        <v>146</v>
      </c>
      <c r="AV1198" s="13" t="s">
        <v>81</v>
      </c>
      <c r="AW1198" s="13" t="s">
        <v>30</v>
      </c>
      <c r="AX1198" s="13" t="s">
        <v>73</v>
      </c>
      <c r="AY1198" s="250" t="s">
        <v>137</v>
      </c>
    </row>
    <row r="1199" s="14" customFormat="1">
      <c r="A1199" s="14"/>
      <c r="B1199" s="251"/>
      <c r="C1199" s="252"/>
      <c r="D1199" s="242" t="s">
        <v>154</v>
      </c>
      <c r="E1199" s="253" t="s">
        <v>1</v>
      </c>
      <c r="F1199" s="254" t="s">
        <v>81</v>
      </c>
      <c r="G1199" s="252"/>
      <c r="H1199" s="255">
        <v>1</v>
      </c>
      <c r="I1199" s="256"/>
      <c r="J1199" s="252"/>
      <c r="K1199" s="252"/>
      <c r="L1199" s="257"/>
      <c r="M1199" s="258"/>
      <c r="N1199" s="259"/>
      <c r="O1199" s="259"/>
      <c r="P1199" s="259"/>
      <c r="Q1199" s="259"/>
      <c r="R1199" s="259"/>
      <c r="S1199" s="259"/>
      <c r="T1199" s="260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61" t="s">
        <v>154</v>
      </c>
      <c r="AU1199" s="261" t="s">
        <v>146</v>
      </c>
      <c r="AV1199" s="14" t="s">
        <v>146</v>
      </c>
      <c r="AW1199" s="14" t="s">
        <v>30</v>
      </c>
      <c r="AX1199" s="14" t="s">
        <v>73</v>
      </c>
      <c r="AY1199" s="261" t="s">
        <v>137</v>
      </c>
    </row>
    <row r="1200" s="13" customFormat="1">
      <c r="A1200" s="13"/>
      <c r="B1200" s="240"/>
      <c r="C1200" s="241"/>
      <c r="D1200" s="242" t="s">
        <v>154</v>
      </c>
      <c r="E1200" s="243" t="s">
        <v>1</v>
      </c>
      <c r="F1200" s="244" t="s">
        <v>1503</v>
      </c>
      <c r="G1200" s="241"/>
      <c r="H1200" s="243" t="s">
        <v>1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50" t="s">
        <v>154</v>
      </c>
      <c r="AU1200" s="250" t="s">
        <v>146</v>
      </c>
      <c r="AV1200" s="13" t="s">
        <v>81</v>
      </c>
      <c r="AW1200" s="13" t="s">
        <v>30</v>
      </c>
      <c r="AX1200" s="13" t="s">
        <v>73</v>
      </c>
      <c r="AY1200" s="250" t="s">
        <v>137</v>
      </c>
    </row>
    <row r="1201" s="14" customFormat="1">
      <c r="A1201" s="14"/>
      <c r="B1201" s="251"/>
      <c r="C1201" s="252"/>
      <c r="D1201" s="242" t="s">
        <v>154</v>
      </c>
      <c r="E1201" s="253" t="s">
        <v>1</v>
      </c>
      <c r="F1201" s="254" t="s">
        <v>81</v>
      </c>
      <c r="G1201" s="252"/>
      <c r="H1201" s="255">
        <v>1</v>
      </c>
      <c r="I1201" s="256"/>
      <c r="J1201" s="252"/>
      <c r="K1201" s="252"/>
      <c r="L1201" s="257"/>
      <c r="M1201" s="258"/>
      <c r="N1201" s="259"/>
      <c r="O1201" s="259"/>
      <c r="P1201" s="259"/>
      <c r="Q1201" s="259"/>
      <c r="R1201" s="259"/>
      <c r="S1201" s="259"/>
      <c r="T1201" s="260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1" t="s">
        <v>154</v>
      </c>
      <c r="AU1201" s="261" t="s">
        <v>146</v>
      </c>
      <c r="AV1201" s="14" t="s">
        <v>146</v>
      </c>
      <c r="AW1201" s="14" t="s">
        <v>30</v>
      </c>
      <c r="AX1201" s="14" t="s">
        <v>73</v>
      </c>
      <c r="AY1201" s="261" t="s">
        <v>137</v>
      </c>
    </row>
    <row r="1202" s="13" customFormat="1">
      <c r="A1202" s="13"/>
      <c r="B1202" s="240"/>
      <c r="C1202" s="241"/>
      <c r="D1202" s="242" t="s">
        <v>154</v>
      </c>
      <c r="E1202" s="243" t="s">
        <v>1</v>
      </c>
      <c r="F1202" s="244" t="s">
        <v>632</v>
      </c>
      <c r="G1202" s="241"/>
      <c r="H1202" s="243" t="s">
        <v>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0" t="s">
        <v>154</v>
      </c>
      <c r="AU1202" s="250" t="s">
        <v>146</v>
      </c>
      <c r="AV1202" s="13" t="s">
        <v>81</v>
      </c>
      <c r="AW1202" s="13" t="s">
        <v>30</v>
      </c>
      <c r="AX1202" s="13" t="s">
        <v>73</v>
      </c>
      <c r="AY1202" s="250" t="s">
        <v>137</v>
      </c>
    </row>
    <row r="1203" s="14" customFormat="1">
      <c r="A1203" s="14"/>
      <c r="B1203" s="251"/>
      <c r="C1203" s="252"/>
      <c r="D1203" s="242" t="s">
        <v>154</v>
      </c>
      <c r="E1203" s="253" t="s">
        <v>1</v>
      </c>
      <c r="F1203" s="254" t="s">
        <v>81</v>
      </c>
      <c r="G1203" s="252"/>
      <c r="H1203" s="255">
        <v>1</v>
      </c>
      <c r="I1203" s="256"/>
      <c r="J1203" s="252"/>
      <c r="K1203" s="252"/>
      <c r="L1203" s="257"/>
      <c r="M1203" s="258"/>
      <c r="N1203" s="259"/>
      <c r="O1203" s="259"/>
      <c r="P1203" s="259"/>
      <c r="Q1203" s="259"/>
      <c r="R1203" s="259"/>
      <c r="S1203" s="259"/>
      <c r="T1203" s="260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61" t="s">
        <v>154</v>
      </c>
      <c r="AU1203" s="261" t="s">
        <v>146</v>
      </c>
      <c r="AV1203" s="14" t="s">
        <v>146</v>
      </c>
      <c r="AW1203" s="14" t="s">
        <v>30</v>
      </c>
      <c r="AX1203" s="14" t="s">
        <v>73</v>
      </c>
      <c r="AY1203" s="261" t="s">
        <v>137</v>
      </c>
    </row>
    <row r="1204" s="13" customFormat="1">
      <c r="A1204" s="13"/>
      <c r="B1204" s="240"/>
      <c r="C1204" s="241"/>
      <c r="D1204" s="242" t="s">
        <v>154</v>
      </c>
      <c r="E1204" s="243" t="s">
        <v>1</v>
      </c>
      <c r="F1204" s="244" t="s">
        <v>1105</v>
      </c>
      <c r="G1204" s="241"/>
      <c r="H1204" s="243" t="s">
        <v>1</v>
      </c>
      <c r="I1204" s="245"/>
      <c r="J1204" s="241"/>
      <c r="K1204" s="241"/>
      <c r="L1204" s="246"/>
      <c r="M1204" s="247"/>
      <c r="N1204" s="248"/>
      <c r="O1204" s="248"/>
      <c r="P1204" s="248"/>
      <c r="Q1204" s="248"/>
      <c r="R1204" s="248"/>
      <c r="S1204" s="248"/>
      <c r="T1204" s="249"/>
      <c r="U1204" s="13"/>
      <c r="V1204" s="13"/>
      <c r="W1204" s="13"/>
      <c r="X1204" s="13"/>
      <c r="Y1204" s="13"/>
      <c r="Z1204" s="13"/>
      <c r="AA1204" s="13"/>
      <c r="AB1204" s="13"/>
      <c r="AC1204" s="13"/>
      <c r="AD1204" s="13"/>
      <c r="AE1204" s="13"/>
      <c r="AT1204" s="250" t="s">
        <v>154</v>
      </c>
      <c r="AU1204" s="250" t="s">
        <v>146</v>
      </c>
      <c r="AV1204" s="13" t="s">
        <v>81</v>
      </c>
      <c r="AW1204" s="13" t="s">
        <v>30</v>
      </c>
      <c r="AX1204" s="13" t="s">
        <v>73</v>
      </c>
      <c r="AY1204" s="250" t="s">
        <v>137</v>
      </c>
    </row>
    <row r="1205" s="14" customFormat="1">
      <c r="A1205" s="14"/>
      <c r="B1205" s="251"/>
      <c r="C1205" s="252"/>
      <c r="D1205" s="242" t="s">
        <v>154</v>
      </c>
      <c r="E1205" s="253" t="s">
        <v>1</v>
      </c>
      <c r="F1205" s="254" t="s">
        <v>81</v>
      </c>
      <c r="G1205" s="252"/>
      <c r="H1205" s="255">
        <v>1</v>
      </c>
      <c r="I1205" s="256"/>
      <c r="J1205" s="252"/>
      <c r="K1205" s="252"/>
      <c r="L1205" s="257"/>
      <c r="M1205" s="258"/>
      <c r="N1205" s="259"/>
      <c r="O1205" s="259"/>
      <c r="P1205" s="259"/>
      <c r="Q1205" s="259"/>
      <c r="R1205" s="259"/>
      <c r="S1205" s="259"/>
      <c r="T1205" s="260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1" t="s">
        <v>154</v>
      </c>
      <c r="AU1205" s="261" t="s">
        <v>146</v>
      </c>
      <c r="AV1205" s="14" t="s">
        <v>146</v>
      </c>
      <c r="AW1205" s="14" t="s">
        <v>30</v>
      </c>
      <c r="AX1205" s="14" t="s">
        <v>73</v>
      </c>
      <c r="AY1205" s="261" t="s">
        <v>137</v>
      </c>
    </row>
    <row r="1206" s="13" customFormat="1">
      <c r="A1206" s="13"/>
      <c r="B1206" s="240"/>
      <c r="C1206" s="241"/>
      <c r="D1206" s="242" t="s">
        <v>154</v>
      </c>
      <c r="E1206" s="243" t="s">
        <v>1</v>
      </c>
      <c r="F1206" s="244" t="s">
        <v>296</v>
      </c>
      <c r="G1206" s="241"/>
      <c r="H1206" s="243" t="s">
        <v>1</v>
      </c>
      <c r="I1206" s="245"/>
      <c r="J1206" s="241"/>
      <c r="K1206" s="241"/>
      <c r="L1206" s="246"/>
      <c r="M1206" s="247"/>
      <c r="N1206" s="248"/>
      <c r="O1206" s="248"/>
      <c r="P1206" s="248"/>
      <c r="Q1206" s="248"/>
      <c r="R1206" s="248"/>
      <c r="S1206" s="248"/>
      <c r="T1206" s="249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50" t="s">
        <v>154</v>
      </c>
      <c r="AU1206" s="250" t="s">
        <v>146</v>
      </c>
      <c r="AV1206" s="13" t="s">
        <v>81</v>
      </c>
      <c r="AW1206" s="13" t="s">
        <v>30</v>
      </c>
      <c r="AX1206" s="13" t="s">
        <v>73</v>
      </c>
      <c r="AY1206" s="250" t="s">
        <v>137</v>
      </c>
    </row>
    <row r="1207" s="14" customFormat="1">
      <c r="A1207" s="14"/>
      <c r="B1207" s="251"/>
      <c r="C1207" s="252"/>
      <c r="D1207" s="242" t="s">
        <v>154</v>
      </c>
      <c r="E1207" s="253" t="s">
        <v>1</v>
      </c>
      <c r="F1207" s="254" t="s">
        <v>81</v>
      </c>
      <c r="G1207" s="252"/>
      <c r="H1207" s="255">
        <v>1</v>
      </c>
      <c r="I1207" s="256"/>
      <c r="J1207" s="252"/>
      <c r="K1207" s="252"/>
      <c r="L1207" s="257"/>
      <c r="M1207" s="258"/>
      <c r="N1207" s="259"/>
      <c r="O1207" s="259"/>
      <c r="P1207" s="259"/>
      <c r="Q1207" s="259"/>
      <c r="R1207" s="259"/>
      <c r="S1207" s="259"/>
      <c r="T1207" s="260"/>
      <c r="U1207" s="14"/>
      <c r="V1207" s="14"/>
      <c r="W1207" s="14"/>
      <c r="X1207" s="14"/>
      <c r="Y1207" s="14"/>
      <c r="Z1207" s="14"/>
      <c r="AA1207" s="14"/>
      <c r="AB1207" s="14"/>
      <c r="AC1207" s="14"/>
      <c r="AD1207" s="14"/>
      <c r="AE1207" s="14"/>
      <c r="AT1207" s="261" t="s">
        <v>154</v>
      </c>
      <c r="AU1207" s="261" t="s">
        <v>146</v>
      </c>
      <c r="AV1207" s="14" t="s">
        <v>146</v>
      </c>
      <c r="AW1207" s="14" t="s">
        <v>30</v>
      </c>
      <c r="AX1207" s="14" t="s">
        <v>73</v>
      </c>
      <c r="AY1207" s="261" t="s">
        <v>137</v>
      </c>
    </row>
    <row r="1208" s="15" customFormat="1">
      <c r="A1208" s="15"/>
      <c r="B1208" s="262"/>
      <c r="C1208" s="263"/>
      <c r="D1208" s="242" t="s">
        <v>154</v>
      </c>
      <c r="E1208" s="264" t="s">
        <v>1</v>
      </c>
      <c r="F1208" s="265" t="s">
        <v>157</v>
      </c>
      <c r="G1208" s="263"/>
      <c r="H1208" s="266">
        <v>5</v>
      </c>
      <c r="I1208" s="267"/>
      <c r="J1208" s="263"/>
      <c r="K1208" s="263"/>
      <c r="L1208" s="268"/>
      <c r="M1208" s="269"/>
      <c r="N1208" s="270"/>
      <c r="O1208" s="270"/>
      <c r="P1208" s="270"/>
      <c r="Q1208" s="270"/>
      <c r="R1208" s="270"/>
      <c r="S1208" s="270"/>
      <c r="T1208" s="271"/>
      <c r="U1208" s="15"/>
      <c r="V1208" s="15"/>
      <c r="W1208" s="15"/>
      <c r="X1208" s="15"/>
      <c r="Y1208" s="15"/>
      <c r="Z1208" s="15"/>
      <c r="AA1208" s="15"/>
      <c r="AB1208" s="15"/>
      <c r="AC1208" s="15"/>
      <c r="AD1208" s="15"/>
      <c r="AE1208" s="15"/>
      <c r="AT1208" s="272" t="s">
        <v>154</v>
      </c>
      <c r="AU1208" s="272" t="s">
        <v>146</v>
      </c>
      <c r="AV1208" s="15" t="s">
        <v>145</v>
      </c>
      <c r="AW1208" s="15" t="s">
        <v>30</v>
      </c>
      <c r="AX1208" s="15" t="s">
        <v>81</v>
      </c>
      <c r="AY1208" s="272" t="s">
        <v>137</v>
      </c>
    </row>
    <row r="1209" s="2" customFormat="1" ht="24.15" customHeight="1">
      <c r="A1209" s="38"/>
      <c r="B1209" s="39"/>
      <c r="C1209" s="229" t="s">
        <v>1504</v>
      </c>
      <c r="D1209" s="229" t="s">
        <v>149</v>
      </c>
      <c r="E1209" s="230" t="s">
        <v>1505</v>
      </c>
      <c r="F1209" s="231" t="s">
        <v>1506</v>
      </c>
      <c r="G1209" s="232" t="s">
        <v>160</v>
      </c>
      <c r="H1209" s="233">
        <v>3</v>
      </c>
      <c r="I1209" s="234"/>
      <c r="J1209" s="235">
        <f>ROUND(I1209*H1209,2)</f>
        <v>0</v>
      </c>
      <c r="K1209" s="236"/>
      <c r="L1209" s="237"/>
      <c r="M1209" s="238" t="s">
        <v>1</v>
      </c>
      <c r="N1209" s="239" t="s">
        <v>39</v>
      </c>
      <c r="O1209" s="91"/>
      <c r="P1209" s="225">
        <f>O1209*H1209</f>
        <v>0</v>
      </c>
      <c r="Q1209" s="225">
        <v>0.014500000000000001</v>
      </c>
      <c r="R1209" s="225">
        <f>Q1209*H1209</f>
        <v>0.043500000000000004</v>
      </c>
      <c r="S1209" s="225">
        <v>0</v>
      </c>
      <c r="T1209" s="226">
        <f>S1209*H1209</f>
        <v>0</v>
      </c>
      <c r="U1209" s="38"/>
      <c r="V1209" s="38"/>
      <c r="W1209" s="38"/>
      <c r="X1209" s="38"/>
      <c r="Y1209" s="38"/>
      <c r="Z1209" s="38"/>
      <c r="AA1209" s="38"/>
      <c r="AB1209" s="38"/>
      <c r="AC1209" s="38"/>
      <c r="AD1209" s="38"/>
      <c r="AE1209" s="38"/>
      <c r="AR1209" s="227" t="s">
        <v>297</v>
      </c>
      <c r="AT1209" s="227" t="s">
        <v>149</v>
      </c>
      <c r="AU1209" s="227" t="s">
        <v>146</v>
      </c>
      <c r="AY1209" s="17" t="s">
        <v>137</v>
      </c>
      <c r="BE1209" s="228">
        <f>IF(N1209="základní",J1209,0)</f>
        <v>0</v>
      </c>
      <c r="BF1209" s="228">
        <f>IF(N1209="snížená",J1209,0)</f>
        <v>0</v>
      </c>
      <c r="BG1209" s="228">
        <f>IF(N1209="zákl. přenesená",J1209,0)</f>
        <v>0</v>
      </c>
      <c r="BH1209" s="228">
        <f>IF(N1209="sníž. přenesená",J1209,0)</f>
        <v>0</v>
      </c>
      <c r="BI1209" s="228">
        <f>IF(N1209="nulová",J1209,0)</f>
        <v>0</v>
      </c>
      <c r="BJ1209" s="17" t="s">
        <v>146</v>
      </c>
      <c r="BK1209" s="228">
        <f>ROUND(I1209*H1209,2)</f>
        <v>0</v>
      </c>
      <c r="BL1209" s="17" t="s">
        <v>474</v>
      </c>
      <c r="BM1209" s="227" t="s">
        <v>1507</v>
      </c>
    </row>
    <row r="1210" s="13" customFormat="1">
      <c r="A1210" s="13"/>
      <c r="B1210" s="240"/>
      <c r="C1210" s="241"/>
      <c r="D1210" s="242" t="s">
        <v>154</v>
      </c>
      <c r="E1210" s="243" t="s">
        <v>1</v>
      </c>
      <c r="F1210" s="244" t="s">
        <v>383</v>
      </c>
      <c r="G1210" s="241"/>
      <c r="H1210" s="243" t="s">
        <v>1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0" t="s">
        <v>154</v>
      </c>
      <c r="AU1210" s="250" t="s">
        <v>146</v>
      </c>
      <c r="AV1210" s="13" t="s">
        <v>81</v>
      </c>
      <c r="AW1210" s="13" t="s">
        <v>30</v>
      </c>
      <c r="AX1210" s="13" t="s">
        <v>73</v>
      </c>
      <c r="AY1210" s="250" t="s">
        <v>137</v>
      </c>
    </row>
    <row r="1211" s="14" customFormat="1">
      <c r="A1211" s="14"/>
      <c r="B1211" s="251"/>
      <c r="C1211" s="252"/>
      <c r="D1211" s="242" t="s">
        <v>154</v>
      </c>
      <c r="E1211" s="253" t="s">
        <v>1</v>
      </c>
      <c r="F1211" s="254" t="s">
        <v>81</v>
      </c>
      <c r="G1211" s="252"/>
      <c r="H1211" s="255">
        <v>1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61" t="s">
        <v>154</v>
      </c>
      <c r="AU1211" s="261" t="s">
        <v>146</v>
      </c>
      <c r="AV1211" s="14" t="s">
        <v>146</v>
      </c>
      <c r="AW1211" s="14" t="s">
        <v>30</v>
      </c>
      <c r="AX1211" s="14" t="s">
        <v>73</v>
      </c>
      <c r="AY1211" s="261" t="s">
        <v>137</v>
      </c>
    </row>
    <row r="1212" s="13" customFormat="1">
      <c r="A1212" s="13"/>
      <c r="B1212" s="240"/>
      <c r="C1212" s="241"/>
      <c r="D1212" s="242" t="s">
        <v>154</v>
      </c>
      <c r="E1212" s="243" t="s">
        <v>1</v>
      </c>
      <c r="F1212" s="244" t="s">
        <v>296</v>
      </c>
      <c r="G1212" s="241"/>
      <c r="H1212" s="243" t="s">
        <v>1</v>
      </c>
      <c r="I1212" s="245"/>
      <c r="J1212" s="241"/>
      <c r="K1212" s="241"/>
      <c r="L1212" s="246"/>
      <c r="M1212" s="247"/>
      <c r="N1212" s="248"/>
      <c r="O1212" s="248"/>
      <c r="P1212" s="248"/>
      <c r="Q1212" s="248"/>
      <c r="R1212" s="248"/>
      <c r="S1212" s="248"/>
      <c r="T1212" s="249"/>
      <c r="U1212" s="13"/>
      <c r="V1212" s="13"/>
      <c r="W1212" s="13"/>
      <c r="X1212" s="13"/>
      <c r="Y1212" s="13"/>
      <c r="Z1212" s="13"/>
      <c r="AA1212" s="13"/>
      <c r="AB1212" s="13"/>
      <c r="AC1212" s="13"/>
      <c r="AD1212" s="13"/>
      <c r="AE1212" s="13"/>
      <c r="AT1212" s="250" t="s">
        <v>154</v>
      </c>
      <c r="AU1212" s="250" t="s">
        <v>146</v>
      </c>
      <c r="AV1212" s="13" t="s">
        <v>81</v>
      </c>
      <c r="AW1212" s="13" t="s">
        <v>30</v>
      </c>
      <c r="AX1212" s="13" t="s">
        <v>73</v>
      </c>
      <c r="AY1212" s="250" t="s">
        <v>137</v>
      </c>
    </row>
    <row r="1213" s="14" customFormat="1">
      <c r="A1213" s="14"/>
      <c r="B1213" s="251"/>
      <c r="C1213" s="252"/>
      <c r="D1213" s="242" t="s">
        <v>154</v>
      </c>
      <c r="E1213" s="253" t="s">
        <v>1</v>
      </c>
      <c r="F1213" s="254" t="s">
        <v>81</v>
      </c>
      <c r="G1213" s="252"/>
      <c r="H1213" s="255">
        <v>1</v>
      </c>
      <c r="I1213" s="256"/>
      <c r="J1213" s="252"/>
      <c r="K1213" s="252"/>
      <c r="L1213" s="257"/>
      <c r="M1213" s="258"/>
      <c r="N1213" s="259"/>
      <c r="O1213" s="259"/>
      <c r="P1213" s="259"/>
      <c r="Q1213" s="259"/>
      <c r="R1213" s="259"/>
      <c r="S1213" s="259"/>
      <c r="T1213" s="260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1" t="s">
        <v>154</v>
      </c>
      <c r="AU1213" s="261" t="s">
        <v>146</v>
      </c>
      <c r="AV1213" s="14" t="s">
        <v>146</v>
      </c>
      <c r="AW1213" s="14" t="s">
        <v>30</v>
      </c>
      <c r="AX1213" s="14" t="s">
        <v>73</v>
      </c>
      <c r="AY1213" s="261" t="s">
        <v>137</v>
      </c>
    </row>
    <row r="1214" s="13" customFormat="1">
      <c r="A1214" s="13"/>
      <c r="B1214" s="240"/>
      <c r="C1214" s="241"/>
      <c r="D1214" s="242" t="s">
        <v>154</v>
      </c>
      <c r="E1214" s="243" t="s">
        <v>1</v>
      </c>
      <c r="F1214" s="244" t="s">
        <v>295</v>
      </c>
      <c r="G1214" s="241"/>
      <c r="H1214" s="243" t="s">
        <v>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50" t="s">
        <v>154</v>
      </c>
      <c r="AU1214" s="250" t="s">
        <v>146</v>
      </c>
      <c r="AV1214" s="13" t="s">
        <v>81</v>
      </c>
      <c r="AW1214" s="13" t="s">
        <v>30</v>
      </c>
      <c r="AX1214" s="13" t="s">
        <v>73</v>
      </c>
      <c r="AY1214" s="250" t="s">
        <v>137</v>
      </c>
    </row>
    <row r="1215" s="14" customFormat="1">
      <c r="A1215" s="14"/>
      <c r="B1215" s="251"/>
      <c r="C1215" s="252"/>
      <c r="D1215" s="242" t="s">
        <v>154</v>
      </c>
      <c r="E1215" s="253" t="s">
        <v>1</v>
      </c>
      <c r="F1215" s="254" t="s">
        <v>81</v>
      </c>
      <c r="G1215" s="252"/>
      <c r="H1215" s="255">
        <v>1</v>
      </c>
      <c r="I1215" s="256"/>
      <c r="J1215" s="252"/>
      <c r="K1215" s="252"/>
      <c r="L1215" s="257"/>
      <c r="M1215" s="258"/>
      <c r="N1215" s="259"/>
      <c r="O1215" s="259"/>
      <c r="P1215" s="259"/>
      <c r="Q1215" s="259"/>
      <c r="R1215" s="259"/>
      <c r="S1215" s="259"/>
      <c r="T1215" s="260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61" t="s">
        <v>154</v>
      </c>
      <c r="AU1215" s="261" t="s">
        <v>146</v>
      </c>
      <c r="AV1215" s="14" t="s">
        <v>146</v>
      </c>
      <c r="AW1215" s="14" t="s">
        <v>30</v>
      </c>
      <c r="AX1215" s="14" t="s">
        <v>73</v>
      </c>
      <c r="AY1215" s="261" t="s">
        <v>137</v>
      </c>
    </row>
    <row r="1216" s="15" customFormat="1">
      <c r="A1216" s="15"/>
      <c r="B1216" s="262"/>
      <c r="C1216" s="263"/>
      <c r="D1216" s="242" t="s">
        <v>154</v>
      </c>
      <c r="E1216" s="264" t="s">
        <v>1</v>
      </c>
      <c r="F1216" s="265" t="s">
        <v>157</v>
      </c>
      <c r="G1216" s="263"/>
      <c r="H1216" s="266">
        <v>3</v>
      </c>
      <c r="I1216" s="267"/>
      <c r="J1216" s="263"/>
      <c r="K1216" s="263"/>
      <c r="L1216" s="268"/>
      <c r="M1216" s="269"/>
      <c r="N1216" s="270"/>
      <c r="O1216" s="270"/>
      <c r="P1216" s="270"/>
      <c r="Q1216" s="270"/>
      <c r="R1216" s="270"/>
      <c r="S1216" s="270"/>
      <c r="T1216" s="271"/>
      <c r="U1216" s="15"/>
      <c r="V1216" s="15"/>
      <c r="W1216" s="15"/>
      <c r="X1216" s="15"/>
      <c r="Y1216" s="15"/>
      <c r="Z1216" s="15"/>
      <c r="AA1216" s="15"/>
      <c r="AB1216" s="15"/>
      <c r="AC1216" s="15"/>
      <c r="AD1216" s="15"/>
      <c r="AE1216" s="15"/>
      <c r="AT1216" s="272" t="s">
        <v>154</v>
      </c>
      <c r="AU1216" s="272" t="s">
        <v>146</v>
      </c>
      <c r="AV1216" s="15" t="s">
        <v>145</v>
      </c>
      <c r="AW1216" s="15" t="s">
        <v>30</v>
      </c>
      <c r="AX1216" s="15" t="s">
        <v>81</v>
      </c>
      <c r="AY1216" s="272" t="s">
        <v>137</v>
      </c>
    </row>
    <row r="1217" s="2" customFormat="1" ht="24.15" customHeight="1">
      <c r="A1217" s="38"/>
      <c r="B1217" s="39"/>
      <c r="C1217" s="229" t="s">
        <v>1508</v>
      </c>
      <c r="D1217" s="229" t="s">
        <v>149</v>
      </c>
      <c r="E1217" s="230" t="s">
        <v>1509</v>
      </c>
      <c r="F1217" s="231" t="s">
        <v>1510</v>
      </c>
      <c r="G1217" s="232" t="s">
        <v>160</v>
      </c>
      <c r="H1217" s="233">
        <v>2</v>
      </c>
      <c r="I1217" s="234"/>
      <c r="J1217" s="235">
        <f>ROUND(I1217*H1217,2)</f>
        <v>0</v>
      </c>
      <c r="K1217" s="236"/>
      <c r="L1217" s="237"/>
      <c r="M1217" s="238" t="s">
        <v>1</v>
      </c>
      <c r="N1217" s="239" t="s">
        <v>39</v>
      </c>
      <c r="O1217" s="91"/>
      <c r="P1217" s="225">
        <f>O1217*H1217</f>
        <v>0</v>
      </c>
      <c r="Q1217" s="225">
        <v>0.02</v>
      </c>
      <c r="R1217" s="225">
        <f>Q1217*H1217</f>
        <v>0.040000000000000001</v>
      </c>
      <c r="S1217" s="225">
        <v>0</v>
      </c>
      <c r="T1217" s="226">
        <f>S1217*H1217</f>
        <v>0</v>
      </c>
      <c r="U1217" s="38"/>
      <c r="V1217" s="38"/>
      <c r="W1217" s="38"/>
      <c r="X1217" s="38"/>
      <c r="Y1217" s="38"/>
      <c r="Z1217" s="38"/>
      <c r="AA1217" s="38"/>
      <c r="AB1217" s="38"/>
      <c r="AC1217" s="38"/>
      <c r="AD1217" s="38"/>
      <c r="AE1217" s="38"/>
      <c r="AR1217" s="227" t="s">
        <v>297</v>
      </c>
      <c r="AT1217" s="227" t="s">
        <v>149</v>
      </c>
      <c r="AU1217" s="227" t="s">
        <v>146</v>
      </c>
      <c r="AY1217" s="17" t="s">
        <v>137</v>
      </c>
      <c r="BE1217" s="228">
        <f>IF(N1217="základní",J1217,0)</f>
        <v>0</v>
      </c>
      <c r="BF1217" s="228">
        <f>IF(N1217="snížená",J1217,0)</f>
        <v>0</v>
      </c>
      <c r="BG1217" s="228">
        <f>IF(N1217="zákl. přenesená",J1217,0)</f>
        <v>0</v>
      </c>
      <c r="BH1217" s="228">
        <f>IF(N1217="sníž. přenesená",J1217,0)</f>
        <v>0</v>
      </c>
      <c r="BI1217" s="228">
        <f>IF(N1217="nulová",J1217,0)</f>
        <v>0</v>
      </c>
      <c r="BJ1217" s="17" t="s">
        <v>146</v>
      </c>
      <c r="BK1217" s="228">
        <f>ROUND(I1217*H1217,2)</f>
        <v>0</v>
      </c>
      <c r="BL1217" s="17" t="s">
        <v>474</v>
      </c>
      <c r="BM1217" s="227" t="s">
        <v>1511</v>
      </c>
    </row>
    <row r="1218" s="13" customFormat="1">
      <c r="A1218" s="13"/>
      <c r="B1218" s="240"/>
      <c r="C1218" s="241"/>
      <c r="D1218" s="242" t="s">
        <v>154</v>
      </c>
      <c r="E1218" s="243" t="s">
        <v>1</v>
      </c>
      <c r="F1218" s="244" t="s">
        <v>632</v>
      </c>
      <c r="G1218" s="241"/>
      <c r="H1218" s="243" t="s">
        <v>1</v>
      </c>
      <c r="I1218" s="245"/>
      <c r="J1218" s="241"/>
      <c r="K1218" s="241"/>
      <c r="L1218" s="246"/>
      <c r="M1218" s="247"/>
      <c r="N1218" s="248"/>
      <c r="O1218" s="248"/>
      <c r="P1218" s="248"/>
      <c r="Q1218" s="248"/>
      <c r="R1218" s="248"/>
      <c r="S1218" s="248"/>
      <c r="T1218" s="249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0" t="s">
        <v>154</v>
      </c>
      <c r="AU1218" s="250" t="s">
        <v>146</v>
      </c>
      <c r="AV1218" s="13" t="s">
        <v>81</v>
      </c>
      <c r="AW1218" s="13" t="s">
        <v>30</v>
      </c>
      <c r="AX1218" s="13" t="s">
        <v>73</v>
      </c>
      <c r="AY1218" s="250" t="s">
        <v>137</v>
      </c>
    </row>
    <row r="1219" s="14" customFormat="1">
      <c r="A1219" s="14"/>
      <c r="B1219" s="251"/>
      <c r="C1219" s="252"/>
      <c r="D1219" s="242" t="s">
        <v>154</v>
      </c>
      <c r="E1219" s="253" t="s">
        <v>1</v>
      </c>
      <c r="F1219" s="254" t="s">
        <v>81</v>
      </c>
      <c r="G1219" s="252"/>
      <c r="H1219" s="255">
        <v>1</v>
      </c>
      <c r="I1219" s="256"/>
      <c r="J1219" s="252"/>
      <c r="K1219" s="252"/>
      <c r="L1219" s="257"/>
      <c r="M1219" s="258"/>
      <c r="N1219" s="259"/>
      <c r="O1219" s="259"/>
      <c r="P1219" s="259"/>
      <c r="Q1219" s="259"/>
      <c r="R1219" s="259"/>
      <c r="S1219" s="259"/>
      <c r="T1219" s="260"/>
      <c r="U1219" s="14"/>
      <c r="V1219" s="14"/>
      <c r="W1219" s="14"/>
      <c r="X1219" s="14"/>
      <c r="Y1219" s="14"/>
      <c r="Z1219" s="14"/>
      <c r="AA1219" s="14"/>
      <c r="AB1219" s="14"/>
      <c r="AC1219" s="14"/>
      <c r="AD1219" s="14"/>
      <c r="AE1219" s="14"/>
      <c r="AT1219" s="261" t="s">
        <v>154</v>
      </c>
      <c r="AU1219" s="261" t="s">
        <v>146</v>
      </c>
      <c r="AV1219" s="14" t="s">
        <v>146</v>
      </c>
      <c r="AW1219" s="14" t="s">
        <v>30</v>
      </c>
      <c r="AX1219" s="14" t="s">
        <v>73</v>
      </c>
      <c r="AY1219" s="261" t="s">
        <v>137</v>
      </c>
    </row>
    <row r="1220" s="13" customFormat="1">
      <c r="A1220" s="13"/>
      <c r="B1220" s="240"/>
      <c r="C1220" s="241"/>
      <c r="D1220" s="242" t="s">
        <v>154</v>
      </c>
      <c r="E1220" s="243" t="s">
        <v>1</v>
      </c>
      <c r="F1220" s="244" t="s">
        <v>1105</v>
      </c>
      <c r="G1220" s="241"/>
      <c r="H1220" s="243" t="s">
        <v>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50" t="s">
        <v>154</v>
      </c>
      <c r="AU1220" s="250" t="s">
        <v>146</v>
      </c>
      <c r="AV1220" s="13" t="s">
        <v>81</v>
      </c>
      <c r="AW1220" s="13" t="s">
        <v>30</v>
      </c>
      <c r="AX1220" s="13" t="s">
        <v>73</v>
      </c>
      <c r="AY1220" s="250" t="s">
        <v>137</v>
      </c>
    </row>
    <row r="1221" s="14" customFormat="1">
      <c r="A1221" s="14"/>
      <c r="B1221" s="251"/>
      <c r="C1221" s="252"/>
      <c r="D1221" s="242" t="s">
        <v>154</v>
      </c>
      <c r="E1221" s="253" t="s">
        <v>1</v>
      </c>
      <c r="F1221" s="254" t="s">
        <v>81</v>
      </c>
      <c r="G1221" s="252"/>
      <c r="H1221" s="255">
        <v>1</v>
      </c>
      <c r="I1221" s="256"/>
      <c r="J1221" s="252"/>
      <c r="K1221" s="252"/>
      <c r="L1221" s="257"/>
      <c r="M1221" s="258"/>
      <c r="N1221" s="259"/>
      <c r="O1221" s="259"/>
      <c r="P1221" s="259"/>
      <c r="Q1221" s="259"/>
      <c r="R1221" s="259"/>
      <c r="S1221" s="259"/>
      <c r="T1221" s="260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61" t="s">
        <v>154</v>
      </c>
      <c r="AU1221" s="261" t="s">
        <v>146</v>
      </c>
      <c r="AV1221" s="14" t="s">
        <v>146</v>
      </c>
      <c r="AW1221" s="14" t="s">
        <v>30</v>
      </c>
      <c r="AX1221" s="14" t="s">
        <v>73</v>
      </c>
      <c r="AY1221" s="261" t="s">
        <v>137</v>
      </c>
    </row>
    <row r="1222" s="15" customFormat="1">
      <c r="A1222" s="15"/>
      <c r="B1222" s="262"/>
      <c r="C1222" s="263"/>
      <c r="D1222" s="242" t="s">
        <v>154</v>
      </c>
      <c r="E1222" s="264" t="s">
        <v>1</v>
      </c>
      <c r="F1222" s="265" t="s">
        <v>157</v>
      </c>
      <c r="G1222" s="263"/>
      <c r="H1222" s="266">
        <v>2</v>
      </c>
      <c r="I1222" s="267"/>
      <c r="J1222" s="263"/>
      <c r="K1222" s="263"/>
      <c r="L1222" s="268"/>
      <c r="M1222" s="269"/>
      <c r="N1222" s="270"/>
      <c r="O1222" s="270"/>
      <c r="P1222" s="270"/>
      <c r="Q1222" s="270"/>
      <c r="R1222" s="270"/>
      <c r="S1222" s="270"/>
      <c r="T1222" s="271"/>
      <c r="U1222" s="15"/>
      <c r="V1222" s="15"/>
      <c r="W1222" s="15"/>
      <c r="X1222" s="15"/>
      <c r="Y1222" s="15"/>
      <c r="Z1222" s="15"/>
      <c r="AA1222" s="15"/>
      <c r="AB1222" s="15"/>
      <c r="AC1222" s="15"/>
      <c r="AD1222" s="15"/>
      <c r="AE1222" s="15"/>
      <c r="AT1222" s="272" t="s">
        <v>154</v>
      </c>
      <c r="AU1222" s="272" t="s">
        <v>146</v>
      </c>
      <c r="AV1222" s="15" t="s">
        <v>145</v>
      </c>
      <c r="AW1222" s="15" t="s">
        <v>30</v>
      </c>
      <c r="AX1222" s="15" t="s">
        <v>81</v>
      </c>
      <c r="AY1222" s="272" t="s">
        <v>137</v>
      </c>
    </row>
    <row r="1223" s="2" customFormat="1" ht="21.75" customHeight="1">
      <c r="A1223" s="38"/>
      <c r="B1223" s="39"/>
      <c r="C1223" s="215" t="s">
        <v>1512</v>
      </c>
      <c r="D1223" s="215" t="s">
        <v>141</v>
      </c>
      <c r="E1223" s="216" t="s">
        <v>1513</v>
      </c>
      <c r="F1223" s="217" t="s">
        <v>1514</v>
      </c>
      <c r="G1223" s="218" t="s">
        <v>160</v>
      </c>
      <c r="H1223" s="219">
        <v>3</v>
      </c>
      <c r="I1223" s="220"/>
      <c r="J1223" s="221">
        <f>ROUND(I1223*H1223,2)</f>
        <v>0</v>
      </c>
      <c r="K1223" s="222"/>
      <c r="L1223" s="44"/>
      <c r="M1223" s="223" t="s">
        <v>1</v>
      </c>
      <c r="N1223" s="224" t="s">
        <v>39</v>
      </c>
      <c r="O1223" s="91"/>
      <c r="P1223" s="225">
        <f>O1223*H1223</f>
        <v>0</v>
      </c>
      <c r="Q1223" s="225">
        <v>0</v>
      </c>
      <c r="R1223" s="225">
        <f>Q1223*H1223</f>
        <v>0</v>
      </c>
      <c r="S1223" s="225">
        <v>0</v>
      </c>
      <c r="T1223" s="226">
        <f>S1223*H1223</f>
        <v>0</v>
      </c>
      <c r="U1223" s="38"/>
      <c r="V1223" s="38"/>
      <c r="W1223" s="38"/>
      <c r="X1223" s="38"/>
      <c r="Y1223" s="38"/>
      <c r="Z1223" s="38"/>
      <c r="AA1223" s="38"/>
      <c r="AB1223" s="38"/>
      <c r="AC1223" s="38"/>
      <c r="AD1223" s="38"/>
      <c r="AE1223" s="38"/>
      <c r="AR1223" s="227" t="s">
        <v>474</v>
      </c>
      <c r="AT1223" s="227" t="s">
        <v>141</v>
      </c>
      <c r="AU1223" s="227" t="s">
        <v>146</v>
      </c>
      <c r="AY1223" s="17" t="s">
        <v>137</v>
      </c>
      <c r="BE1223" s="228">
        <f>IF(N1223="základní",J1223,0)</f>
        <v>0</v>
      </c>
      <c r="BF1223" s="228">
        <f>IF(N1223="snížená",J1223,0)</f>
        <v>0</v>
      </c>
      <c r="BG1223" s="228">
        <f>IF(N1223="zákl. přenesená",J1223,0)</f>
        <v>0</v>
      </c>
      <c r="BH1223" s="228">
        <f>IF(N1223="sníž. přenesená",J1223,0)</f>
        <v>0</v>
      </c>
      <c r="BI1223" s="228">
        <f>IF(N1223="nulová",J1223,0)</f>
        <v>0</v>
      </c>
      <c r="BJ1223" s="17" t="s">
        <v>146</v>
      </c>
      <c r="BK1223" s="228">
        <f>ROUND(I1223*H1223,2)</f>
        <v>0</v>
      </c>
      <c r="BL1223" s="17" t="s">
        <v>474</v>
      </c>
      <c r="BM1223" s="227" t="s">
        <v>1515</v>
      </c>
    </row>
    <row r="1224" s="13" customFormat="1">
      <c r="A1224" s="13"/>
      <c r="B1224" s="240"/>
      <c r="C1224" s="241"/>
      <c r="D1224" s="242" t="s">
        <v>154</v>
      </c>
      <c r="E1224" s="243" t="s">
        <v>1</v>
      </c>
      <c r="F1224" s="244" t="s">
        <v>1516</v>
      </c>
      <c r="G1224" s="241"/>
      <c r="H1224" s="243" t="s">
        <v>1</v>
      </c>
      <c r="I1224" s="245"/>
      <c r="J1224" s="241"/>
      <c r="K1224" s="241"/>
      <c r="L1224" s="246"/>
      <c r="M1224" s="247"/>
      <c r="N1224" s="248"/>
      <c r="O1224" s="248"/>
      <c r="P1224" s="248"/>
      <c r="Q1224" s="248"/>
      <c r="R1224" s="248"/>
      <c r="S1224" s="248"/>
      <c r="T1224" s="249"/>
      <c r="U1224" s="13"/>
      <c r="V1224" s="13"/>
      <c r="W1224" s="13"/>
      <c r="X1224" s="13"/>
      <c r="Y1224" s="13"/>
      <c r="Z1224" s="13"/>
      <c r="AA1224" s="13"/>
      <c r="AB1224" s="13"/>
      <c r="AC1224" s="13"/>
      <c r="AD1224" s="13"/>
      <c r="AE1224" s="13"/>
      <c r="AT1224" s="250" t="s">
        <v>154</v>
      </c>
      <c r="AU1224" s="250" t="s">
        <v>146</v>
      </c>
      <c r="AV1224" s="13" t="s">
        <v>81</v>
      </c>
      <c r="AW1224" s="13" t="s">
        <v>30</v>
      </c>
      <c r="AX1224" s="13" t="s">
        <v>73</v>
      </c>
      <c r="AY1224" s="250" t="s">
        <v>137</v>
      </c>
    </row>
    <row r="1225" s="14" customFormat="1">
      <c r="A1225" s="14"/>
      <c r="B1225" s="251"/>
      <c r="C1225" s="252"/>
      <c r="D1225" s="242" t="s">
        <v>154</v>
      </c>
      <c r="E1225" s="253" t="s">
        <v>1</v>
      </c>
      <c r="F1225" s="254" t="s">
        <v>138</v>
      </c>
      <c r="G1225" s="252"/>
      <c r="H1225" s="255">
        <v>3</v>
      </c>
      <c r="I1225" s="256"/>
      <c r="J1225" s="252"/>
      <c r="K1225" s="252"/>
      <c r="L1225" s="257"/>
      <c r="M1225" s="258"/>
      <c r="N1225" s="259"/>
      <c r="O1225" s="259"/>
      <c r="P1225" s="259"/>
      <c r="Q1225" s="259"/>
      <c r="R1225" s="259"/>
      <c r="S1225" s="259"/>
      <c r="T1225" s="260"/>
      <c r="U1225" s="14"/>
      <c r="V1225" s="14"/>
      <c r="W1225" s="14"/>
      <c r="X1225" s="14"/>
      <c r="Y1225" s="14"/>
      <c r="Z1225" s="14"/>
      <c r="AA1225" s="14"/>
      <c r="AB1225" s="14"/>
      <c r="AC1225" s="14"/>
      <c r="AD1225" s="14"/>
      <c r="AE1225" s="14"/>
      <c r="AT1225" s="261" t="s">
        <v>154</v>
      </c>
      <c r="AU1225" s="261" t="s">
        <v>146</v>
      </c>
      <c r="AV1225" s="14" t="s">
        <v>146</v>
      </c>
      <c r="AW1225" s="14" t="s">
        <v>30</v>
      </c>
      <c r="AX1225" s="14" t="s">
        <v>73</v>
      </c>
      <c r="AY1225" s="261" t="s">
        <v>137</v>
      </c>
    </row>
    <row r="1226" s="15" customFormat="1">
      <c r="A1226" s="15"/>
      <c r="B1226" s="262"/>
      <c r="C1226" s="263"/>
      <c r="D1226" s="242" t="s">
        <v>154</v>
      </c>
      <c r="E1226" s="264" t="s">
        <v>1</v>
      </c>
      <c r="F1226" s="265" t="s">
        <v>157</v>
      </c>
      <c r="G1226" s="263"/>
      <c r="H1226" s="266">
        <v>3</v>
      </c>
      <c r="I1226" s="267"/>
      <c r="J1226" s="263"/>
      <c r="K1226" s="263"/>
      <c r="L1226" s="268"/>
      <c r="M1226" s="269"/>
      <c r="N1226" s="270"/>
      <c r="O1226" s="270"/>
      <c r="P1226" s="270"/>
      <c r="Q1226" s="270"/>
      <c r="R1226" s="270"/>
      <c r="S1226" s="270"/>
      <c r="T1226" s="271"/>
      <c r="U1226" s="15"/>
      <c r="V1226" s="15"/>
      <c r="W1226" s="15"/>
      <c r="X1226" s="15"/>
      <c r="Y1226" s="15"/>
      <c r="Z1226" s="15"/>
      <c r="AA1226" s="15"/>
      <c r="AB1226" s="15"/>
      <c r="AC1226" s="15"/>
      <c r="AD1226" s="15"/>
      <c r="AE1226" s="15"/>
      <c r="AT1226" s="272" t="s">
        <v>154</v>
      </c>
      <c r="AU1226" s="272" t="s">
        <v>146</v>
      </c>
      <c r="AV1226" s="15" t="s">
        <v>145</v>
      </c>
      <c r="AW1226" s="15" t="s">
        <v>30</v>
      </c>
      <c r="AX1226" s="15" t="s">
        <v>81</v>
      </c>
      <c r="AY1226" s="272" t="s">
        <v>137</v>
      </c>
    </row>
    <row r="1227" s="2" customFormat="1" ht="16.5" customHeight="1">
      <c r="A1227" s="38"/>
      <c r="B1227" s="39"/>
      <c r="C1227" s="229" t="s">
        <v>1517</v>
      </c>
      <c r="D1227" s="229" t="s">
        <v>149</v>
      </c>
      <c r="E1227" s="230" t="s">
        <v>1518</v>
      </c>
      <c r="F1227" s="231" t="s">
        <v>1519</v>
      </c>
      <c r="G1227" s="232" t="s">
        <v>160</v>
      </c>
      <c r="H1227" s="233">
        <v>3</v>
      </c>
      <c r="I1227" s="234"/>
      <c r="J1227" s="235">
        <f>ROUND(I1227*H1227,2)</f>
        <v>0</v>
      </c>
      <c r="K1227" s="236"/>
      <c r="L1227" s="237"/>
      <c r="M1227" s="238" t="s">
        <v>1</v>
      </c>
      <c r="N1227" s="239" t="s">
        <v>39</v>
      </c>
      <c r="O1227" s="91"/>
      <c r="P1227" s="225">
        <f>O1227*H1227</f>
        <v>0</v>
      </c>
      <c r="Q1227" s="225">
        <v>0</v>
      </c>
      <c r="R1227" s="225">
        <f>Q1227*H1227</f>
        <v>0</v>
      </c>
      <c r="S1227" s="225">
        <v>0</v>
      </c>
      <c r="T1227" s="226">
        <f>S1227*H1227</f>
        <v>0</v>
      </c>
      <c r="U1227" s="38"/>
      <c r="V1227" s="38"/>
      <c r="W1227" s="38"/>
      <c r="X1227" s="38"/>
      <c r="Y1227" s="38"/>
      <c r="Z1227" s="38"/>
      <c r="AA1227" s="38"/>
      <c r="AB1227" s="38"/>
      <c r="AC1227" s="38"/>
      <c r="AD1227" s="38"/>
      <c r="AE1227" s="38"/>
      <c r="AR1227" s="227" t="s">
        <v>297</v>
      </c>
      <c r="AT1227" s="227" t="s">
        <v>149</v>
      </c>
      <c r="AU1227" s="227" t="s">
        <v>146</v>
      </c>
      <c r="AY1227" s="17" t="s">
        <v>137</v>
      </c>
      <c r="BE1227" s="228">
        <f>IF(N1227="základní",J1227,0)</f>
        <v>0</v>
      </c>
      <c r="BF1227" s="228">
        <f>IF(N1227="snížená",J1227,0)</f>
        <v>0</v>
      </c>
      <c r="BG1227" s="228">
        <f>IF(N1227="zákl. přenesená",J1227,0)</f>
        <v>0</v>
      </c>
      <c r="BH1227" s="228">
        <f>IF(N1227="sníž. přenesená",J1227,0)</f>
        <v>0</v>
      </c>
      <c r="BI1227" s="228">
        <f>IF(N1227="nulová",J1227,0)</f>
        <v>0</v>
      </c>
      <c r="BJ1227" s="17" t="s">
        <v>146</v>
      </c>
      <c r="BK1227" s="228">
        <f>ROUND(I1227*H1227,2)</f>
        <v>0</v>
      </c>
      <c r="BL1227" s="17" t="s">
        <v>474</v>
      </c>
      <c r="BM1227" s="227" t="s">
        <v>1520</v>
      </c>
    </row>
    <row r="1228" s="14" customFormat="1">
      <c r="A1228" s="14"/>
      <c r="B1228" s="251"/>
      <c r="C1228" s="252"/>
      <c r="D1228" s="242" t="s">
        <v>154</v>
      </c>
      <c r="E1228" s="253" t="s">
        <v>1</v>
      </c>
      <c r="F1228" s="254" t="s">
        <v>138</v>
      </c>
      <c r="G1228" s="252"/>
      <c r="H1228" s="255">
        <v>3</v>
      </c>
      <c r="I1228" s="256"/>
      <c r="J1228" s="252"/>
      <c r="K1228" s="252"/>
      <c r="L1228" s="257"/>
      <c r="M1228" s="258"/>
      <c r="N1228" s="259"/>
      <c r="O1228" s="259"/>
      <c r="P1228" s="259"/>
      <c r="Q1228" s="259"/>
      <c r="R1228" s="259"/>
      <c r="S1228" s="259"/>
      <c r="T1228" s="260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61" t="s">
        <v>154</v>
      </c>
      <c r="AU1228" s="261" t="s">
        <v>146</v>
      </c>
      <c r="AV1228" s="14" t="s">
        <v>146</v>
      </c>
      <c r="AW1228" s="14" t="s">
        <v>30</v>
      </c>
      <c r="AX1228" s="14" t="s">
        <v>81</v>
      </c>
      <c r="AY1228" s="261" t="s">
        <v>137</v>
      </c>
    </row>
    <row r="1229" s="2" customFormat="1" ht="24.15" customHeight="1">
      <c r="A1229" s="38"/>
      <c r="B1229" s="39"/>
      <c r="C1229" s="215" t="s">
        <v>415</v>
      </c>
      <c r="D1229" s="215" t="s">
        <v>141</v>
      </c>
      <c r="E1229" s="216" t="s">
        <v>1521</v>
      </c>
      <c r="F1229" s="217" t="s">
        <v>1522</v>
      </c>
      <c r="G1229" s="218" t="s">
        <v>160</v>
      </c>
      <c r="H1229" s="219">
        <v>2</v>
      </c>
      <c r="I1229" s="220"/>
      <c r="J1229" s="221">
        <f>ROUND(I1229*H1229,2)</f>
        <v>0</v>
      </c>
      <c r="K1229" s="222"/>
      <c r="L1229" s="44"/>
      <c r="M1229" s="223" t="s">
        <v>1</v>
      </c>
      <c r="N1229" s="224" t="s">
        <v>39</v>
      </c>
      <c r="O1229" s="91"/>
      <c r="P1229" s="225">
        <f>O1229*H1229</f>
        <v>0</v>
      </c>
      <c r="Q1229" s="225">
        <v>0</v>
      </c>
      <c r="R1229" s="225">
        <f>Q1229*H1229</f>
        <v>0</v>
      </c>
      <c r="S1229" s="225">
        <v>0</v>
      </c>
      <c r="T1229" s="226">
        <f>S1229*H1229</f>
        <v>0</v>
      </c>
      <c r="U1229" s="38"/>
      <c r="V1229" s="38"/>
      <c r="W1229" s="38"/>
      <c r="X1229" s="38"/>
      <c r="Y1229" s="38"/>
      <c r="Z1229" s="38"/>
      <c r="AA1229" s="38"/>
      <c r="AB1229" s="38"/>
      <c r="AC1229" s="38"/>
      <c r="AD1229" s="38"/>
      <c r="AE1229" s="38"/>
      <c r="AR1229" s="227" t="s">
        <v>474</v>
      </c>
      <c r="AT1229" s="227" t="s">
        <v>141</v>
      </c>
      <c r="AU1229" s="227" t="s">
        <v>146</v>
      </c>
      <c r="AY1229" s="17" t="s">
        <v>137</v>
      </c>
      <c r="BE1229" s="228">
        <f>IF(N1229="základní",J1229,0)</f>
        <v>0</v>
      </c>
      <c r="BF1229" s="228">
        <f>IF(N1229="snížená",J1229,0)</f>
        <v>0</v>
      </c>
      <c r="BG1229" s="228">
        <f>IF(N1229="zákl. přenesená",J1229,0)</f>
        <v>0</v>
      </c>
      <c r="BH1229" s="228">
        <f>IF(N1229="sníž. přenesená",J1229,0)</f>
        <v>0</v>
      </c>
      <c r="BI1229" s="228">
        <f>IF(N1229="nulová",J1229,0)</f>
        <v>0</v>
      </c>
      <c r="BJ1229" s="17" t="s">
        <v>146</v>
      </c>
      <c r="BK1229" s="228">
        <f>ROUND(I1229*H1229,2)</f>
        <v>0</v>
      </c>
      <c r="BL1229" s="17" t="s">
        <v>474</v>
      </c>
      <c r="BM1229" s="227" t="s">
        <v>1523</v>
      </c>
    </row>
    <row r="1230" s="13" customFormat="1">
      <c r="A1230" s="13"/>
      <c r="B1230" s="240"/>
      <c r="C1230" s="241"/>
      <c r="D1230" s="242" t="s">
        <v>154</v>
      </c>
      <c r="E1230" s="243" t="s">
        <v>1</v>
      </c>
      <c r="F1230" s="244" t="s">
        <v>348</v>
      </c>
      <c r="G1230" s="241"/>
      <c r="H1230" s="243" t="s">
        <v>1</v>
      </c>
      <c r="I1230" s="245"/>
      <c r="J1230" s="241"/>
      <c r="K1230" s="241"/>
      <c r="L1230" s="246"/>
      <c r="M1230" s="247"/>
      <c r="N1230" s="248"/>
      <c r="O1230" s="248"/>
      <c r="P1230" s="248"/>
      <c r="Q1230" s="248"/>
      <c r="R1230" s="248"/>
      <c r="S1230" s="248"/>
      <c r="T1230" s="249"/>
      <c r="U1230" s="13"/>
      <c r="V1230" s="13"/>
      <c r="W1230" s="13"/>
      <c r="X1230" s="13"/>
      <c r="Y1230" s="13"/>
      <c r="Z1230" s="13"/>
      <c r="AA1230" s="13"/>
      <c r="AB1230" s="13"/>
      <c r="AC1230" s="13"/>
      <c r="AD1230" s="13"/>
      <c r="AE1230" s="13"/>
      <c r="AT1230" s="250" t="s">
        <v>154</v>
      </c>
      <c r="AU1230" s="250" t="s">
        <v>146</v>
      </c>
      <c r="AV1230" s="13" t="s">
        <v>81</v>
      </c>
      <c r="AW1230" s="13" t="s">
        <v>30</v>
      </c>
      <c r="AX1230" s="13" t="s">
        <v>73</v>
      </c>
      <c r="AY1230" s="250" t="s">
        <v>137</v>
      </c>
    </row>
    <row r="1231" s="14" customFormat="1">
      <c r="A1231" s="14"/>
      <c r="B1231" s="251"/>
      <c r="C1231" s="252"/>
      <c r="D1231" s="242" t="s">
        <v>154</v>
      </c>
      <c r="E1231" s="253" t="s">
        <v>1</v>
      </c>
      <c r="F1231" s="254" t="s">
        <v>146</v>
      </c>
      <c r="G1231" s="252"/>
      <c r="H1231" s="255">
        <v>2</v>
      </c>
      <c r="I1231" s="256"/>
      <c r="J1231" s="252"/>
      <c r="K1231" s="252"/>
      <c r="L1231" s="257"/>
      <c r="M1231" s="258"/>
      <c r="N1231" s="259"/>
      <c r="O1231" s="259"/>
      <c r="P1231" s="259"/>
      <c r="Q1231" s="259"/>
      <c r="R1231" s="259"/>
      <c r="S1231" s="259"/>
      <c r="T1231" s="260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61" t="s">
        <v>154</v>
      </c>
      <c r="AU1231" s="261" t="s">
        <v>146</v>
      </c>
      <c r="AV1231" s="14" t="s">
        <v>146</v>
      </c>
      <c r="AW1231" s="14" t="s">
        <v>30</v>
      </c>
      <c r="AX1231" s="14" t="s">
        <v>81</v>
      </c>
      <c r="AY1231" s="261" t="s">
        <v>137</v>
      </c>
    </row>
    <row r="1232" s="2" customFormat="1" ht="16.5" customHeight="1">
      <c r="A1232" s="38"/>
      <c r="B1232" s="39"/>
      <c r="C1232" s="229" t="s">
        <v>1524</v>
      </c>
      <c r="D1232" s="229" t="s">
        <v>149</v>
      </c>
      <c r="E1232" s="230" t="s">
        <v>1525</v>
      </c>
      <c r="F1232" s="231" t="s">
        <v>1526</v>
      </c>
      <c r="G1232" s="232" t="s">
        <v>160</v>
      </c>
      <c r="H1232" s="233">
        <v>2</v>
      </c>
      <c r="I1232" s="234"/>
      <c r="J1232" s="235">
        <f>ROUND(I1232*H1232,2)</f>
        <v>0</v>
      </c>
      <c r="K1232" s="236"/>
      <c r="L1232" s="237"/>
      <c r="M1232" s="238" t="s">
        <v>1</v>
      </c>
      <c r="N1232" s="239" t="s">
        <v>39</v>
      </c>
      <c r="O1232" s="91"/>
      <c r="P1232" s="225">
        <f>O1232*H1232</f>
        <v>0</v>
      </c>
      <c r="Q1232" s="225">
        <v>0</v>
      </c>
      <c r="R1232" s="225">
        <f>Q1232*H1232</f>
        <v>0</v>
      </c>
      <c r="S1232" s="225">
        <v>0</v>
      </c>
      <c r="T1232" s="226">
        <f>S1232*H1232</f>
        <v>0</v>
      </c>
      <c r="U1232" s="38"/>
      <c r="V1232" s="38"/>
      <c r="W1232" s="38"/>
      <c r="X1232" s="38"/>
      <c r="Y1232" s="38"/>
      <c r="Z1232" s="38"/>
      <c r="AA1232" s="38"/>
      <c r="AB1232" s="38"/>
      <c r="AC1232" s="38"/>
      <c r="AD1232" s="38"/>
      <c r="AE1232" s="38"/>
      <c r="AR1232" s="227" t="s">
        <v>297</v>
      </c>
      <c r="AT1232" s="227" t="s">
        <v>149</v>
      </c>
      <c r="AU1232" s="227" t="s">
        <v>146</v>
      </c>
      <c r="AY1232" s="17" t="s">
        <v>137</v>
      </c>
      <c r="BE1232" s="228">
        <f>IF(N1232="základní",J1232,0)</f>
        <v>0</v>
      </c>
      <c r="BF1232" s="228">
        <f>IF(N1232="snížená",J1232,0)</f>
        <v>0</v>
      </c>
      <c r="BG1232" s="228">
        <f>IF(N1232="zákl. přenesená",J1232,0)</f>
        <v>0</v>
      </c>
      <c r="BH1232" s="228">
        <f>IF(N1232="sníž. přenesená",J1232,0)</f>
        <v>0</v>
      </c>
      <c r="BI1232" s="228">
        <f>IF(N1232="nulová",J1232,0)</f>
        <v>0</v>
      </c>
      <c r="BJ1232" s="17" t="s">
        <v>146</v>
      </c>
      <c r="BK1232" s="228">
        <f>ROUND(I1232*H1232,2)</f>
        <v>0</v>
      </c>
      <c r="BL1232" s="17" t="s">
        <v>474</v>
      </c>
      <c r="BM1232" s="227" t="s">
        <v>1527</v>
      </c>
    </row>
    <row r="1233" s="14" customFormat="1">
      <c r="A1233" s="14"/>
      <c r="B1233" s="251"/>
      <c r="C1233" s="252"/>
      <c r="D1233" s="242" t="s">
        <v>154</v>
      </c>
      <c r="E1233" s="253" t="s">
        <v>1</v>
      </c>
      <c r="F1233" s="254" t="s">
        <v>146</v>
      </c>
      <c r="G1233" s="252"/>
      <c r="H1233" s="255">
        <v>2</v>
      </c>
      <c r="I1233" s="256"/>
      <c r="J1233" s="252"/>
      <c r="K1233" s="252"/>
      <c r="L1233" s="257"/>
      <c r="M1233" s="258"/>
      <c r="N1233" s="259"/>
      <c r="O1233" s="259"/>
      <c r="P1233" s="259"/>
      <c r="Q1233" s="259"/>
      <c r="R1233" s="259"/>
      <c r="S1233" s="259"/>
      <c r="T1233" s="260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61" t="s">
        <v>154</v>
      </c>
      <c r="AU1233" s="261" t="s">
        <v>146</v>
      </c>
      <c r="AV1233" s="14" t="s">
        <v>146</v>
      </c>
      <c r="AW1233" s="14" t="s">
        <v>30</v>
      </c>
      <c r="AX1233" s="14" t="s">
        <v>81</v>
      </c>
      <c r="AY1233" s="261" t="s">
        <v>137</v>
      </c>
    </row>
    <row r="1234" s="2" customFormat="1" ht="24.15" customHeight="1">
      <c r="A1234" s="38"/>
      <c r="B1234" s="39"/>
      <c r="C1234" s="215" t="s">
        <v>1528</v>
      </c>
      <c r="D1234" s="215" t="s">
        <v>141</v>
      </c>
      <c r="E1234" s="216" t="s">
        <v>1529</v>
      </c>
      <c r="F1234" s="217" t="s">
        <v>1530</v>
      </c>
      <c r="G1234" s="218" t="s">
        <v>243</v>
      </c>
      <c r="H1234" s="219">
        <v>6</v>
      </c>
      <c r="I1234" s="220"/>
      <c r="J1234" s="221">
        <f>ROUND(I1234*H1234,2)</f>
        <v>0</v>
      </c>
      <c r="K1234" s="222"/>
      <c r="L1234" s="44"/>
      <c r="M1234" s="223" t="s">
        <v>1</v>
      </c>
      <c r="N1234" s="224" t="s">
        <v>39</v>
      </c>
      <c r="O1234" s="91"/>
      <c r="P1234" s="225">
        <f>O1234*H1234</f>
        <v>0</v>
      </c>
      <c r="Q1234" s="225">
        <v>0</v>
      </c>
      <c r="R1234" s="225">
        <f>Q1234*H1234</f>
        <v>0</v>
      </c>
      <c r="S1234" s="225">
        <v>0.0050000000000000001</v>
      </c>
      <c r="T1234" s="226">
        <f>S1234*H1234</f>
        <v>0.029999999999999999</v>
      </c>
      <c r="U1234" s="38"/>
      <c r="V1234" s="38"/>
      <c r="W1234" s="38"/>
      <c r="X1234" s="38"/>
      <c r="Y1234" s="38"/>
      <c r="Z1234" s="38"/>
      <c r="AA1234" s="38"/>
      <c r="AB1234" s="38"/>
      <c r="AC1234" s="38"/>
      <c r="AD1234" s="38"/>
      <c r="AE1234" s="38"/>
      <c r="AR1234" s="227" t="s">
        <v>474</v>
      </c>
      <c r="AT1234" s="227" t="s">
        <v>141</v>
      </c>
      <c r="AU1234" s="227" t="s">
        <v>146</v>
      </c>
      <c r="AY1234" s="17" t="s">
        <v>137</v>
      </c>
      <c r="BE1234" s="228">
        <f>IF(N1234="základní",J1234,0)</f>
        <v>0</v>
      </c>
      <c r="BF1234" s="228">
        <f>IF(N1234="snížená",J1234,0)</f>
        <v>0</v>
      </c>
      <c r="BG1234" s="228">
        <f>IF(N1234="zákl. přenesená",J1234,0)</f>
        <v>0</v>
      </c>
      <c r="BH1234" s="228">
        <f>IF(N1234="sníž. přenesená",J1234,0)</f>
        <v>0</v>
      </c>
      <c r="BI1234" s="228">
        <f>IF(N1234="nulová",J1234,0)</f>
        <v>0</v>
      </c>
      <c r="BJ1234" s="17" t="s">
        <v>146</v>
      </c>
      <c r="BK1234" s="228">
        <f>ROUND(I1234*H1234,2)</f>
        <v>0</v>
      </c>
      <c r="BL1234" s="17" t="s">
        <v>474</v>
      </c>
      <c r="BM1234" s="227" t="s">
        <v>1531</v>
      </c>
    </row>
    <row r="1235" s="13" customFormat="1">
      <c r="A1235" s="13"/>
      <c r="B1235" s="240"/>
      <c r="C1235" s="241"/>
      <c r="D1235" s="242" t="s">
        <v>154</v>
      </c>
      <c r="E1235" s="243" t="s">
        <v>1</v>
      </c>
      <c r="F1235" s="244" t="s">
        <v>1532</v>
      </c>
      <c r="G1235" s="241"/>
      <c r="H1235" s="243" t="s">
        <v>1</v>
      </c>
      <c r="I1235" s="245"/>
      <c r="J1235" s="241"/>
      <c r="K1235" s="241"/>
      <c r="L1235" s="246"/>
      <c r="M1235" s="247"/>
      <c r="N1235" s="248"/>
      <c r="O1235" s="248"/>
      <c r="P1235" s="248"/>
      <c r="Q1235" s="248"/>
      <c r="R1235" s="248"/>
      <c r="S1235" s="248"/>
      <c r="T1235" s="249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50" t="s">
        <v>154</v>
      </c>
      <c r="AU1235" s="250" t="s">
        <v>146</v>
      </c>
      <c r="AV1235" s="13" t="s">
        <v>81</v>
      </c>
      <c r="AW1235" s="13" t="s">
        <v>30</v>
      </c>
      <c r="AX1235" s="13" t="s">
        <v>73</v>
      </c>
      <c r="AY1235" s="250" t="s">
        <v>137</v>
      </c>
    </row>
    <row r="1236" s="14" customFormat="1">
      <c r="A1236" s="14"/>
      <c r="B1236" s="251"/>
      <c r="C1236" s="252"/>
      <c r="D1236" s="242" t="s">
        <v>154</v>
      </c>
      <c r="E1236" s="253" t="s">
        <v>1</v>
      </c>
      <c r="F1236" s="254" t="s">
        <v>171</v>
      </c>
      <c r="G1236" s="252"/>
      <c r="H1236" s="255">
        <v>6</v>
      </c>
      <c r="I1236" s="256"/>
      <c r="J1236" s="252"/>
      <c r="K1236" s="252"/>
      <c r="L1236" s="257"/>
      <c r="M1236" s="258"/>
      <c r="N1236" s="259"/>
      <c r="O1236" s="259"/>
      <c r="P1236" s="259"/>
      <c r="Q1236" s="259"/>
      <c r="R1236" s="259"/>
      <c r="S1236" s="259"/>
      <c r="T1236" s="260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61" t="s">
        <v>154</v>
      </c>
      <c r="AU1236" s="261" t="s">
        <v>146</v>
      </c>
      <c r="AV1236" s="14" t="s">
        <v>146</v>
      </c>
      <c r="AW1236" s="14" t="s">
        <v>30</v>
      </c>
      <c r="AX1236" s="14" t="s">
        <v>81</v>
      </c>
      <c r="AY1236" s="261" t="s">
        <v>137</v>
      </c>
    </row>
    <row r="1237" s="2" customFormat="1" ht="24.15" customHeight="1">
      <c r="A1237" s="38"/>
      <c r="B1237" s="39"/>
      <c r="C1237" s="215" t="s">
        <v>1533</v>
      </c>
      <c r="D1237" s="215" t="s">
        <v>141</v>
      </c>
      <c r="E1237" s="216" t="s">
        <v>1534</v>
      </c>
      <c r="F1237" s="217" t="s">
        <v>1535</v>
      </c>
      <c r="G1237" s="218" t="s">
        <v>160</v>
      </c>
      <c r="H1237" s="219">
        <v>8</v>
      </c>
      <c r="I1237" s="220"/>
      <c r="J1237" s="221">
        <f>ROUND(I1237*H1237,2)</f>
        <v>0</v>
      </c>
      <c r="K1237" s="222"/>
      <c r="L1237" s="44"/>
      <c r="M1237" s="223" t="s">
        <v>1</v>
      </c>
      <c r="N1237" s="224" t="s">
        <v>39</v>
      </c>
      <c r="O1237" s="91"/>
      <c r="P1237" s="225">
        <f>O1237*H1237</f>
        <v>0</v>
      </c>
      <c r="Q1237" s="225">
        <v>0</v>
      </c>
      <c r="R1237" s="225">
        <f>Q1237*H1237</f>
        <v>0</v>
      </c>
      <c r="S1237" s="225">
        <v>0.024</v>
      </c>
      <c r="T1237" s="226">
        <f>S1237*H1237</f>
        <v>0.192</v>
      </c>
      <c r="U1237" s="38"/>
      <c r="V1237" s="38"/>
      <c r="W1237" s="38"/>
      <c r="X1237" s="38"/>
      <c r="Y1237" s="38"/>
      <c r="Z1237" s="38"/>
      <c r="AA1237" s="38"/>
      <c r="AB1237" s="38"/>
      <c r="AC1237" s="38"/>
      <c r="AD1237" s="38"/>
      <c r="AE1237" s="38"/>
      <c r="AR1237" s="227" t="s">
        <v>474</v>
      </c>
      <c r="AT1237" s="227" t="s">
        <v>141</v>
      </c>
      <c r="AU1237" s="227" t="s">
        <v>146</v>
      </c>
      <c r="AY1237" s="17" t="s">
        <v>137</v>
      </c>
      <c r="BE1237" s="228">
        <f>IF(N1237="základní",J1237,0)</f>
        <v>0</v>
      </c>
      <c r="BF1237" s="228">
        <f>IF(N1237="snížená",J1237,0)</f>
        <v>0</v>
      </c>
      <c r="BG1237" s="228">
        <f>IF(N1237="zákl. přenesená",J1237,0)</f>
        <v>0</v>
      </c>
      <c r="BH1237" s="228">
        <f>IF(N1237="sníž. přenesená",J1237,0)</f>
        <v>0</v>
      </c>
      <c r="BI1237" s="228">
        <f>IF(N1237="nulová",J1237,0)</f>
        <v>0</v>
      </c>
      <c r="BJ1237" s="17" t="s">
        <v>146</v>
      </c>
      <c r="BK1237" s="228">
        <f>ROUND(I1237*H1237,2)</f>
        <v>0</v>
      </c>
      <c r="BL1237" s="17" t="s">
        <v>474</v>
      </c>
      <c r="BM1237" s="227" t="s">
        <v>1536</v>
      </c>
    </row>
    <row r="1238" s="13" customFormat="1">
      <c r="A1238" s="13"/>
      <c r="B1238" s="240"/>
      <c r="C1238" s="241"/>
      <c r="D1238" s="242" t="s">
        <v>154</v>
      </c>
      <c r="E1238" s="243" t="s">
        <v>1</v>
      </c>
      <c r="F1238" s="244" t="s">
        <v>1537</v>
      </c>
      <c r="G1238" s="241"/>
      <c r="H1238" s="243" t="s">
        <v>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50" t="s">
        <v>154</v>
      </c>
      <c r="AU1238" s="250" t="s">
        <v>146</v>
      </c>
      <c r="AV1238" s="13" t="s">
        <v>81</v>
      </c>
      <c r="AW1238" s="13" t="s">
        <v>30</v>
      </c>
      <c r="AX1238" s="13" t="s">
        <v>73</v>
      </c>
      <c r="AY1238" s="250" t="s">
        <v>137</v>
      </c>
    </row>
    <row r="1239" s="14" customFormat="1">
      <c r="A1239" s="14"/>
      <c r="B1239" s="251"/>
      <c r="C1239" s="252"/>
      <c r="D1239" s="242" t="s">
        <v>154</v>
      </c>
      <c r="E1239" s="253" t="s">
        <v>1</v>
      </c>
      <c r="F1239" s="254" t="s">
        <v>598</v>
      </c>
      <c r="G1239" s="252"/>
      <c r="H1239" s="255">
        <v>2</v>
      </c>
      <c r="I1239" s="256"/>
      <c r="J1239" s="252"/>
      <c r="K1239" s="252"/>
      <c r="L1239" s="257"/>
      <c r="M1239" s="258"/>
      <c r="N1239" s="259"/>
      <c r="O1239" s="259"/>
      <c r="P1239" s="259"/>
      <c r="Q1239" s="259"/>
      <c r="R1239" s="259"/>
      <c r="S1239" s="259"/>
      <c r="T1239" s="260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61" t="s">
        <v>154</v>
      </c>
      <c r="AU1239" s="261" t="s">
        <v>146</v>
      </c>
      <c r="AV1239" s="14" t="s">
        <v>146</v>
      </c>
      <c r="AW1239" s="14" t="s">
        <v>30</v>
      </c>
      <c r="AX1239" s="14" t="s">
        <v>73</v>
      </c>
      <c r="AY1239" s="261" t="s">
        <v>137</v>
      </c>
    </row>
    <row r="1240" s="13" customFormat="1">
      <c r="A1240" s="13"/>
      <c r="B1240" s="240"/>
      <c r="C1240" s="241"/>
      <c r="D1240" s="242" t="s">
        <v>154</v>
      </c>
      <c r="E1240" s="243" t="s">
        <v>1</v>
      </c>
      <c r="F1240" s="244" t="s">
        <v>1538</v>
      </c>
      <c r="G1240" s="241"/>
      <c r="H1240" s="243" t="s">
        <v>1</v>
      </c>
      <c r="I1240" s="245"/>
      <c r="J1240" s="241"/>
      <c r="K1240" s="241"/>
      <c r="L1240" s="246"/>
      <c r="M1240" s="247"/>
      <c r="N1240" s="248"/>
      <c r="O1240" s="248"/>
      <c r="P1240" s="248"/>
      <c r="Q1240" s="248"/>
      <c r="R1240" s="248"/>
      <c r="S1240" s="248"/>
      <c r="T1240" s="249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50" t="s">
        <v>154</v>
      </c>
      <c r="AU1240" s="250" t="s">
        <v>146</v>
      </c>
      <c r="AV1240" s="13" t="s">
        <v>81</v>
      </c>
      <c r="AW1240" s="13" t="s">
        <v>30</v>
      </c>
      <c r="AX1240" s="13" t="s">
        <v>73</v>
      </c>
      <c r="AY1240" s="250" t="s">
        <v>137</v>
      </c>
    </row>
    <row r="1241" s="14" customFormat="1">
      <c r="A1241" s="14"/>
      <c r="B1241" s="251"/>
      <c r="C1241" s="252"/>
      <c r="D1241" s="242" t="s">
        <v>154</v>
      </c>
      <c r="E1241" s="253" t="s">
        <v>1</v>
      </c>
      <c r="F1241" s="254" t="s">
        <v>1539</v>
      </c>
      <c r="G1241" s="252"/>
      <c r="H1241" s="255">
        <v>6</v>
      </c>
      <c r="I1241" s="256"/>
      <c r="J1241" s="252"/>
      <c r="K1241" s="252"/>
      <c r="L1241" s="257"/>
      <c r="M1241" s="258"/>
      <c r="N1241" s="259"/>
      <c r="O1241" s="259"/>
      <c r="P1241" s="259"/>
      <c r="Q1241" s="259"/>
      <c r="R1241" s="259"/>
      <c r="S1241" s="259"/>
      <c r="T1241" s="260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1" t="s">
        <v>154</v>
      </c>
      <c r="AU1241" s="261" t="s">
        <v>146</v>
      </c>
      <c r="AV1241" s="14" t="s">
        <v>146</v>
      </c>
      <c r="AW1241" s="14" t="s">
        <v>30</v>
      </c>
      <c r="AX1241" s="14" t="s">
        <v>73</v>
      </c>
      <c r="AY1241" s="261" t="s">
        <v>137</v>
      </c>
    </row>
    <row r="1242" s="15" customFormat="1">
      <c r="A1242" s="15"/>
      <c r="B1242" s="262"/>
      <c r="C1242" s="263"/>
      <c r="D1242" s="242" t="s">
        <v>154</v>
      </c>
      <c r="E1242" s="264" t="s">
        <v>1</v>
      </c>
      <c r="F1242" s="265" t="s">
        <v>157</v>
      </c>
      <c r="G1242" s="263"/>
      <c r="H1242" s="266">
        <v>8</v>
      </c>
      <c r="I1242" s="267"/>
      <c r="J1242" s="263"/>
      <c r="K1242" s="263"/>
      <c r="L1242" s="268"/>
      <c r="M1242" s="269"/>
      <c r="N1242" s="270"/>
      <c r="O1242" s="270"/>
      <c r="P1242" s="270"/>
      <c r="Q1242" s="270"/>
      <c r="R1242" s="270"/>
      <c r="S1242" s="270"/>
      <c r="T1242" s="271"/>
      <c r="U1242" s="15"/>
      <c r="V1242" s="15"/>
      <c r="W1242" s="15"/>
      <c r="X1242" s="15"/>
      <c r="Y1242" s="15"/>
      <c r="Z1242" s="15"/>
      <c r="AA1242" s="15"/>
      <c r="AB1242" s="15"/>
      <c r="AC1242" s="15"/>
      <c r="AD1242" s="15"/>
      <c r="AE1242" s="15"/>
      <c r="AT1242" s="272" t="s">
        <v>154</v>
      </c>
      <c r="AU1242" s="272" t="s">
        <v>146</v>
      </c>
      <c r="AV1242" s="15" t="s">
        <v>145</v>
      </c>
      <c r="AW1242" s="15" t="s">
        <v>30</v>
      </c>
      <c r="AX1242" s="15" t="s">
        <v>81</v>
      </c>
      <c r="AY1242" s="272" t="s">
        <v>137</v>
      </c>
    </row>
    <row r="1243" s="2" customFormat="1" ht="24.15" customHeight="1">
      <c r="A1243" s="38"/>
      <c r="B1243" s="39"/>
      <c r="C1243" s="215" t="s">
        <v>1540</v>
      </c>
      <c r="D1243" s="215" t="s">
        <v>141</v>
      </c>
      <c r="E1243" s="216" t="s">
        <v>1541</v>
      </c>
      <c r="F1243" s="217" t="s">
        <v>1542</v>
      </c>
      <c r="G1243" s="218" t="s">
        <v>160</v>
      </c>
      <c r="H1243" s="219">
        <v>4</v>
      </c>
      <c r="I1243" s="220"/>
      <c r="J1243" s="221">
        <f>ROUND(I1243*H1243,2)</f>
        <v>0</v>
      </c>
      <c r="K1243" s="222"/>
      <c r="L1243" s="44"/>
      <c r="M1243" s="223" t="s">
        <v>1</v>
      </c>
      <c r="N1243" s="224" t="s">
        <v>39</v>
      </c>
      <c r="O1243" s="91"/>
      <c r="P1243" s="225">
        <f>O1243*H1243</f>
        <v>0</v>
      </c>
      <c r="Q1243" s="225">
        <v>0</v>
      </c>
      <c r="R1243" s="225">
        <f>Q1243*H1243</f>
        <v>0</v>
      </c>
      <c r="S1243" s="225">
        <v>0</v>
      </c>
      <c r="T1243" s="226">
        <f>S1243*H1243</f>
        <v>0</v>
      </c>
      <c r="U1243" s="38"/>
      <c r="V1243" s="38"/>
      <c r="W1243" s="38"/>
      <c r="X1243" s="38"/>
      <c r="Y1243" s="38"/>
      <c r="Z1243" s="38"/>
      <c r="AA1243" s="38"/>
      <c r="AB1243" s="38"/>
      <c r="AC1243" s="38"/>
      <c r="AD1243" s="38"/>
      <c r="AE1243" s="38"/>
      <c r="AR1243" s="227" t="s">
        <v>474</v>
      </c>
      <c r="AT1243" s="227" t="s">
        <v>141</v>
      </c>
      <c r="AU1243" s="227" t="s">
        <v>146</v>
      </c>
      <c r="AY1243" s="17" t="s">
        <v>137</v>
      </c>
      <c r="BE1243" s="228">
        <f>IF(N1243="základní",J1243,0)</f>
        <v>0</v>
      </c>
      <c r="BF1243" s="228">
        <f>IF(N1243="snížená",J1243,0)</f>
        <v>0</v>
      </c>
      <c r="BG1243" s="228">
        <f>IF(N1243="zákl. přenesená",J1243,0)</f>
        <v>0</v>
      </c>
      <c r="BH1243" s="228">
        <f>IF(N1243="sníž. přenesená",J1243,0)</f>
        <v>0</v>
      </c>
      <c r="BI1243" s="228">
        <f>IF(N1243="nulová",J1243,0)</f>
        <v>0</v>
      </c>
      <c r="BJ1243" s="17" t="s">
        <v>146</v>
      </c>
      <c r="BK1243" s="228">
        <f>ROUND(I1243*H1243,2)</f>
        <v>0</v>
      </c>
      <c r="BL1243" s="17" t="s">
        <v>474</v>
      </c>
      <c r="BM1243" s="227" t="s">
        <v>1543</v>
      </c>
    </row>
    <row r="1244" s="14" customFormat="1">
      <c r="A1244" s="14"/>
      <c r="B1244" s="251"/>
      <c r="C1244" s="252"/>
      <c r="D1244" s="242" t="s">
        <v>154</v>
      </c>
      <c r="E1244" s="253" t="s">
        <v>1</v>
      </c>
      <c r="F1244" s="254" t="s">
        <v>671</v>
      </c>
      <c r="G1244" s="252"/>
      <c r="H1244" s="255">
        <v>4</v>
      </c>
      <c r="I1244" s="256"/>
      <c r="J1244" s="252"/>
      <c r="K1244" s="252"/>
      <c r="L1244" s="257"/>
      <c r="M1244" s="258"/>
      <c r="N1244" s="259"/>
      <c r="O1244" s="259"/>
      <c r="P1244" s="259"/>
      <c r="Q1244" s="259"/>
      <c r="R1244" s="259"/>
      <c r="S1244" s="259"/>
      <c r="T1244" s="260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61" t="s">
        <v>154</v>
      </c>
      <c r="AU1244" s="261" t="s">
        <v>146</v>
      </c>
      <c r="AV1244" s="14" t="s">
        <v>146</v>
      </c>
      <c r="AW1244" s="14" t="s">
        <v>30</v>
      </c>
      <c r="AX1244" s="14" t="s">
        <v>81</v>
      </c>
      <c r="AY1244" s="261" t="s">
        <v>137</v>
      </c>
    </row>
    <row r="1245" s="2" customFormat="1" ht="24.15" customHeight="1">
      <c r="A1245" s="38"/>
      <c r="B1245" s="39"/>
      <c r="C1245" s="215" t="s">
        <v>1544</v>
      </c>
      <c r="D1245" s="215" t="s">
        <v>141</v>
      </c>
      <c r="E1245" s="216" t="s">
        <v>1545</v>
      </c>
      <c r="F1245" s="217" t="s">
        <v>1546</v>
      </c>
      <c r="G1245" s="218" t="s">
        <v>160</v>
      </c>
      <c r="H1245" s="219">
        <v>6</v>
      </c>
      <c r="I1245" s="220"/>
      <c r="J1245" s="221">
        <f>ROUND(I1245*H1245,2)</f>
        <v>0</v>
      </c>
      <c r="K1245" s="222"/>
      <c r="L1245" s="44"/>
      <c r="M1245" s="223" t="s">
        <v>1</v>
      </c>
      <c r="N1245" s="224" t="s">
        <v>39</v>
      </c>
      <c r="O1245" s="91"/>
      <c r="P1245" s="225">
        <f>O1245*H1245</f>
        <v>0</v>
      </c>
      <c r="Q1245" s="225">
        <v>0</v>
      </c>
      <c r="R1245" s="225">
        <f>Q1245*H1245</f>
        <v>0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474</v>
      </c>
      <c r="AT1245" s="227" t="s">
        <v>141</v>
      </c>
      <c r="AU1245" s="227" t="s">
        <v>146</v>
      </c>
      <c r="AY1245" s="17" t="s">
        <v>137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146</v>
      </c>
      <c r="BK1245" s="228">
        <f>ROUND(I1245*H1245,2)</f>
        <v>0</v>
      </c>
      <c r="BL1245" s="17" t="s">
        <v>474</v>
      </c>
      <c r="BM1245" s="227" t="s">
        <v>1547</v>
      </c>
    </row>
    <row r="1246" s="14" customFormat="1">
      <c r="A1246" s="14"/>
      <c r="B1246" s="251"/>
      <c r="C1246" s="252"/>
      <c r="D1246" s="242" t="s">
        <v>154</v>
      </c>
      <c r="E1246" s="253" t="s">
        <v>1</v>
      </c>
      <c r="F1246" s="254" t="s">
        <v>171</v>
      </c>
      <c r="G1246" s="252"/>
      <c r="H1246" s="255">
        <v>6</v>
      </c>
      <c r="I1246" s="256"/>
      <c r="J1246" s="252"/>
      <c r="K1246" s="252"/>
      <c r="L1246" s="257"/>
      <c r="M1246" s="258"/>
      <c r="N1246" s="259"/>
      <c r="O1246" s="259"/>
      <c r="P1246" s="259"/>
      <c r="Q1246" s="259"/>
      <c r="R1246" s="259"/>
      <c r="S1246" s="259"/>
      <c r="T1246" s="260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1" t="s">
        <v>154</v>
      </c>
      <c r="AU1246" s="261" t="s">
        <v>146</v>
      </c>
      <c r="AV1246" s="14" t="s">
        <v>146</v>
      </c>
      <c r="AW1246" s="14" t="s">
        <v>30</v>
      </c>
      <c r="AX1246" s="14" t="s">
        <v>81</v>
      </c>
      <c r="AY1246" s="261" t="s">
        <v>137</v>
      </c>
    </row>
    <row r="1247" s="2" customFormat="1" ht="24.15" customHeight="1">
      <c r="A1247" s="38"/>
      <c r="B1247" s="39"/>
      <c r="C1247" s="229" t="s">
        <v>1548</v>
      </c>
      <c r="D1247" s="229" t="s">
        <v>149</v>
      </c>
      <c r="E1247" s="230" t="s">
        <v>1549</v>
      </c>
      <c r="F1247" s="231" t="s">
        <v>1550</v>
      </c>
      <c r="G1247" s="232" t="s">
        <v>160</v>
      </c>
      <c r="H1247" s="233">
        <v>3</v>
      </c>
      <c r="I1247" s="234"/>
      <c r="J1247" s="235">
        <f>ROUND(I1247*H1247,2)</f>
        <v>0</v>
      </c>
      <c r="K1247" s="236"/>
      <c r="L1247" s="237"/>
      <c r="M1247" s="238" t="s">
        <v>1</v>
      </c>
      <c r="N1247" s="239" t="s">
        <v>39</v>
      </c>
      <c r="O1247" s="91"/>
      <c r="P1247" s="225">
        <f>O1247*H1247</f>
        <v>0</v>
      </c>
      <c r="Q1247" s="225">
        <v>0.00108</v>
      </c>
      <c r="R1247" s="225">
        <f>Q1247*H1247</f>
        <v>0.0032399999999999998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297</v>
      </c>
      <c r="AT1247" s="227" t="s">
        <v>149</v>
      </c>
      <c r="AU1247" s="227" t="s">
        <v>146</v>
      </c>
      <c r="AY1247" s="17" t="s">
        <v>137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146</v>
      </c>
      <c r="BK1247" s="228">
        <f>ROUND(I1247*H1247,2)</f>
        <v>0</v>
      </c>
      <c r="BL1247" s="17" t="s">
        <v>474</v>
      </c>
      <c r="BM1247" s="227" t="s">
        <v>1551</v>
      </c>
    </row>
    <row r="1248" s="14" customFormat="1">
      <c r="A1248" s="14"/>
      <c r="B1248" s="251"/>
      <c r="C1248" s="252"/>
      <c r="D1248" s="242" t="s">
        <v>154</v>
      </c>
      <c r="E1248" s="253" t="s">
        <v>1</v>
      </c>
      <c r="F1248" s="254" t="s">
        <v>138</v>
      </c>
      <c r="G1248" s="252"/>
      <c r="H1248" s="255">
        <v>3</v>
      </c>
      <c r="I1248" s="256"/>
      <c r="J1248" s="252"/>
      <c r="K1248" s="252"/>
      <c r="L1248" s="257"/>
      <c r="M1248" s="258"/>
      <c r="N1248" s="259"/>
      <c r="O1248" s="259"/>
      <c r="P1248" s="259"/>
      <c r="Q1248" s="259"/>
      <c r="R1248" s="259"/>
      <c r="S1248" s="259"/>
      <c r="T1248" s="260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61" t="s">
        <v>154</v>
      </c>
      <c r="AU1248" s="261" t="s">
        <v>146</v>
      </c>
      <c r="AV1248" s="14" t="s">
        <v>146</v>
      </c>
      <c r="AW1248" s="14" t="s">
        <v>30</v>
      </c>
      <c r="AX1248" s="14" t="s">
        <v>81</v>
      </c>
      <c r="AY1248" s="261" t="s">
        <v>137</v>
      </c>
    </row>
    <row r="1249" s="2" customFormat="1" ht="24.15" customHeight="1">
      <c r="A1249" s="38"/>
      <c r="B1249" s="39"/>
      <c r="C1249" s="229" t="s">
        <v>1552</v>
      </c>
      <c r="D1249" s="229" t="s">
        <v>149</v>
      </c>
      <c r="E1249" s="230" t="s">
        <v>1553</v>
      </c>
      <c r="F1249" s="231" t="s">
        <v>1554</v>
      </c>
      <c r="G1249" s="232" t="s">
        <v>160</v>
      </c>
      <c r="H1249" s="233">
        <v>3</v>
      </c>
      <c r="I1249" s="234"/>
      <c r="J1249" s="235">
        <f>ROUND(I1249*H1249,2)</f>
        <v>0</v>
      </c>
      <c r="K1249" s="236"/>
      <c r="L1249" s="237"/>
      <c r="M1249" s="238" t="s">
        <v>1</v>
      </c>
      <c r="N1249" s="239" t="s">
        <v>39</v>
      </c>
      <c r="O1249" s="91"/>
      <c r="P1249" s="225">
        <f>O1249*H1249</f>
        <v>0</v>
      </c>
      <c r="Q1249" s="225">
        <v>0.00085999999999999998</v>
      </c>
      <c r="R1249" s="225">
        <f>Q1249*H1249</f>
        <v>0.0025799999999999998</v>
      </c>
      <c r="S1249" s="225">
        <v>0</v>
      </c>
      <c r="T1249" s="226">
        <f>S1249*H1249</f>
        <v>0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297</v>
      </c>
      <c r="AT1249" s="227" t="s">
        <v>149</v>
      </c>
      <c r="AU1249" s="227" t="s">
        <v>146</v>
      </c>
      <c r="AY1249" s="17" t="s">
        <v>137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146</v>
      </c>
      <c r="BK1249" s="228">
        <f>ROUND(I1249*H1249,2)</f>
        <v>0</v>
      </c>
      <c r="BL1249" s="17" t="s">
        <v>474</v>
      </c>
      <c r="BM1249" s="227" t="s">
        <v>1555</v>
      </c>
    </row>
    <row r="1250" s="14" customFormat="1">
      <c r="A1250" s="14"/>
      <c r="B1250" s="251"/>
      <c r="C1250" s="252"/>
      <c r="D1250" s="242" t="s">
        <v>154</v>
      </c>
      <c r="E1250" s="253" t="s">
        <v>1</v>
      </c>
      <c r="F1250" s="254" t="s">
        <v>138</v>
      </c>
      <c r="G1250" s="252"/>
      <c r="H1250" s="255">
        <v>3</v>
      </c>
      <c r="I1250" s="256"/>
      <c r="J1250" s="252"/>
      <c r="K1250" s="252"/>
      <c r="L1250" s="257"/>
      <c r="M1250" s="258"/>
      <c r="N1250" s="259"/>
      <c r="O1250" s="259"/>
      <c r="P1250" s="259"/>
      <c r="Q1250" s="259"/>
      <c r="R1250" s="259"/>
      <c r="S1250" s="259"/>
      <c r="T1250" s="260"/>
      <c r="U1250" s="14"/>
      <c r="V1250" s="14"/>
      <c r="W1250" s="14"/>
      <c r="X1250" s="14"/>
      <c r="Y1250" s="14"/>
      <c r="Z1250" s="14"/>
      <c r="AA1250" s="14"/>
      <c r="AB1250" s="14"/>
      <c r="AC1250" s="14"/>
      <c r="AD1250" s="14"/>
      <c r="AE1250" s="14"/>
      <c r="AT1250" s="261" t="s">
        <v>154</v>
      </c>
      <c r="AU1250" s="261" t="s">
        <v>146</v>
      </c>
      <c r="AV1250" s="14" t="s">
        <v>146</v>
      </c>
      <c r="AW1250" s="14" t="s">
        <v>30</v>
      </c>
      <c r="AX1250" s="14" t="s">
        <v>81</v>
      </c>
      <c r="AY1250" s="261" t="s">
        <v>137</v>
      </c>
    </row>
    <row r="1251" s="2" customFormat="1" ht="24.15" customHeight="1">
      <c r="A1251" s="38"/>
      <c r="B1251" s="39"/>
      <c r="C1251" s="215" t="s">
        <v>1556</v>
      </c>
      <c r="D1251" s="215" t="s">
        <v>141</v>
      </c>
      <c r="E1251" s="216" t="s">
        <v>1557</v>
      </c>
      <c r="F1251" s="217" t="s">
        <v>1558</v>
      </c>
      <c r="G1251" s="218" t="s">
        <v>160</v>
      </c>
      <c r="H1251" s="219">
        <v>2</v>
      </c>
      <c r="I1251" s="220"/>
      <c r="J1251" s="221">
        <f>ROUND(I1251*H1251,2)</f>
        <v>0</v>
      </c>
      <c r="K1251" s="222"/>
      <c r="L1251" s="44"/>
      <c r="M1251" s="223" t="s">
        <v>1</v>
      </c>
      <c r="N1251" s="224" t="s">
        <v>39</v>
      </c>
      <c r="O1251" s="91"/>
      <c r="P1251" s="225">
        <f>O1251*H1251</f>
        <v>0</v>
      </c>
      <c r="Q1251" s="225">
        <v>0</v>
      </c>
      <c r="R1251" s="225">
        <f>Q1251*H1251</f>
        <v>0</v>
      </c>
      <c r="S1251" s="225">
        <v>0.17399999999999999</v>
      </c>
      <c r="T1251" s="226">
        <f>S1251*H1251</f>
        <v>0.34799999999999998</v>
      </c>
      <c r="U1251" s="38"/>
      <c r="V1251" s="38"/>
      <c r="W1251" s="38"/>
      <c r="X1251" s="38"/>
      <c r="Y1251" s="38"/>
      <c r="Z1251" s="38"/>
      <c r="AA1251" s="38"/>
      <c r="AB1251" s="38"/>
      <c r="AC1251" s="38"/>
      <c r="AD1251" s="38"/>
      <c r="AE1251" s="38"/>
      <c r="AR1251" s="227" t="s">
        <v>474</v>
      </c>
      <c r="AT1251" s="227" t="s">
        <v>141</v>
      </c>
      <c r="AU1251" s="227" t="s">
        <v>146</v>
      </c>
      <c r="AY1251" s="17" t="s">
        <v>137</v>
      </c>
      <c r="BE1251" s="228">
        <f>IF(N1251="základní",J1251,0)</f>
        <v>0</v>
      </c>
      <c r="BF1251" s="228">
        <f>IF(N1251="snížená",J1251,0)</f>
        <v>0</v>
      </c>
      <c r="BG1251" s="228">
        <f>IF(N1251="zákl. přenesená",J1251,0)</f>
        <v>0</v>
      </c>
      <c r="BH1251" s="228">
        <f>IF(N1251="sníž. přenesená",J1251,0)</f>
        <v>0</v>
      </c>
      <c r="BI1251" s="228">
        <f>IF(N1251="nulová",J1251,0)</f>
        <v>0</v>
      </c>
      <c r="BJ1251" s="17" t="s">
        <v>146</v>
      </c>
      <c r="BK1251" s="228">
        <f>ROUND(I1251*H1251,2)</f>
        <v>0</v>
      </c>
      <c r="BL1251" s="17" t="s">
        <v>474</v>
      </c>
      <c r="BM1251" s="227" t="s">
        <v>1559</v>
      </c>
    </row>
    <row r="1252" s="2" customFormat="1" ht="24.15" customHeight="1">
      <c r="A1252" s="38"/>
      <c r="B1252" s="39"/>
      <c r="C1252" s="215" t="s">
        <v>1560</v>
      </c>
      <c r="D1252" s="215" t="s">
        <v>141</v>
      </c>
      <c r="E1252" s="216" t="s">
        <v>1561</v>
      </c>
      <c r="F1252" s="217" t="s">
        <v>1562</v>
      </c>
      <c r="G1252" s="218" t="s">
        <v>160</v>
      </c>
      <c r="H1252" s="219">
        <v>2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0</v>
      </c>
      <c r="R1252" s="225">
        <f>Q1252*H1252</f>
        <v>0</v>
      </c>
      <c r="S1252" s="225">
        <v>0.1104</v>
      </c>
      <c r="T1252" s="226">
        <f>S1252*H1252</f>
        <v>0.2208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474</v>
      </c>
      <c r="AT1252" s="227" t="s">
        <v>141</v>
      </c>
      <c r="AU1252" s="227" t="s">
        <v>146</v>
      </c>
      <c r="AY1252" s="17" t="s">
        <v>137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146</v>
      </c>
      <c r="BK1252" s="228">
        <f>ROUND(I1252*H1252,2)</f>
        <v>0</v>
      </c>
      <c r="BL1252" s="17" t="s">
        <v>474</v>
      </c>
      <c r="BM1252" s="227" t="s">
        <v>1563</v>
      </c>
    </row>
    <row r="1253" s="13" customFormat="1">
      <c r="A1253" s="13"/>
      <c r="B1253" s="240"/>
      <c r="C1253" s="241"/>
      <c r="D1253" s="242" t="s">
        <v>154</v>
      </c>
      <c r="E1253" s="243" t="s">
        <v>1</v>
      </c>
      <c r="F1253" s="244" t="s">
        <v>1103</v>
      </c>
      <c r="G1253" s="241"/>
      <c r="H1253" s="243" t="s">
        <v>1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50" t="s">
        <v>154</v>
      </c>
      <c r="AU1253" s="250" t="s">
        <v>146</v>
      </c>
      <c r="AV1253" s="13" t="s">
        <v>81</v>
      </c>
      <c r="AW1253" s="13" t="s">
        <v>30</v>
      </c>
      <c r="AX1253" s="13" t="s">
        <v>73</v>
      </c>
      <c r="AY1253" s="250" t="s">
        <v>137</v>
      </c>
    </row>
    <row r="1254" s="14" customFormat="1">
      <c r="A1254" s="14"/>
      <c r="B1254" s="251"/>
      <c r="C1254" s="252"/>
      <c r="D1254" s="242" t="s">
        <v>154</v>
      </c>
      <c r="E1254" s="253" t="s">
        <v>1</v>
      </c>
      <c r="F1254" s="254" t="s">
        <v>146</v>
      </c>
      <c r="G1254" s="252"/>
      <c r="H1254" s="255">
        <v>2</v>
      </c>
      <c r="I1254" s="256"/>
      <c r="J1254" s="252"/>
      <c r="K1254" s="252"/>
      <c r="L1254" s="257"/>
      <c r="M1254" s="258"/>
      <c r="N1254" s="259"/>
      <c r="O1254" s="259"/>
      <c r="P1254" s="259"/>
      <c r="Q1254" s="259"/>
      <c r="R1254" s="259"/>
      <c r="S1254" s="259"/>
      <c r="T1254" s="260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61" t="s">
        <v>154</v>
      </c>
      <c r="AU1254" s="261" t="s">
        <v>146</v>
      </c>
      <c r="AV1254" s="14" t="s">
        <v>146</v>
      </c>
      <c r="AW1254" s="14" t="s">
        <v>30</v>
      </c>
      <c r="AX1254" s="14" t="s">
        <v>81</v>
      </c>
      <c r="AY1254" s="261" t="s">
        <v>137</v>
      </c>
    </row>
    <row r="1255" s="2" customFormat="1" ht="24.15" customHeight="1">
      <c r="A1255" s="38"/>
      <c r="B1255" s="39"/>
      <c r="C1255" s="215" t="s">
        <v>1564</v>
      </c>
      <c r="D1255" s="215" t="s">
        <v>141</v>
      </c>
      <c r="E1255" s="216" t="s">
        <v>1565</v>
      </c>
      <c r="F1255" s="217" t="s">
        <v>1566</v>
      </c>
      <c r="G1255" s="218" t="s">
        <v>144</v>
      </c>
      <c r="H1255" s="219">
        <v>0.088999999999999996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</v>
      </c>
      <c r="R1255" s="225">
        <f>Q1255*H1255</f>
        <v>0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474</v>
      </c>
      <c r="AT1255" s="227" t="s">
        <v>141</v>
      </c>
      <c r="AU1255" s="227" t="s">
        <v>146</v>
      </c>
      <c r="AY1255" s="17" t="s">
        <v>137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146</v>
      </c>
      <c r="BK1255" s="228">
        <f>ROUND(I1255*H1255,2)</f>
        <v>0</v>
      </c>
      <c r="BL1255" s="17" t="s">
        <v>474</v>
      </c>
      <c r="BM1255" s="227" t="s">
        <v>1567</v>
      </c>
    </row>
    <row r="1256" s="2" customFormat="1" ht="33" customHeight="1">
      <c r="A1256" s="38"/>
      <c r="B1256" s="39"/>
      <c r="C1256" s="215" t="s">
        <v>1568</v>
      </c>
      <c r="D1256" s="215" t="s">
        <v>141</v>
      </c>
      <c r="E1256" s="216" t="s">
        <v>1569</v>
      </c>
      <c r="F1256" s="217" t="s">
        <v>1570</v>
      </c>
      <c r="G1256" s="218" t="s">
        <v>144</v>
      </c>
      <c r="H1256" s="219">
        <v>0.17799999999999999</v>
      </c>
      <c r="I1256" s="220"/>
      <c r="J1256" s="221">
        <f>ROUND(I1256*H1256,2)</f>
        <v>0</v>
      </c>
      <c r="K1256" s="222"/>
      <c r="L1256" s="44"/>
      <c r="M1256" s="223" t="s">
        <v>1</v>
      </c>
      <c r="N1256" s="224" t="s">
        <v>39</v>
      </c>
      <c r="O1256" s="91"/>
      <c r="P1256" s="225">
        <f>O1256*H1256</f>
        <v>0</v>
      </c>
      <c r="Q1256" s="225">
        <v>0</v>
      </c>
      <c r="R1256" s="225">
        <f>Q1256*H1256</f>
        <v>0</v>
      </c>
      <c r="S1256" s="225">
        <v>0</v>
      </c>
      <c r="T1256" s="226">
        <f>S1256*H1256</f>
        <v>0</v>
      </c>
      <c r="U1256" s="38"/>
      <c r="V1256" s="38"/>
      <c r="W1256" s="38"/>
      <c r="X1256" s="38"/>
      <c r="Y1256" s="38"/>
      <c r="Z1256" s="38"/>
      <c r="AA1256" s="38"/>
      <c r="AB1256" s="38"/>
      <c r="AC1256" s="38"/>
      <c r="AD1256" s="38"/>
      <c r="AE1256" s="38"/>
      <c r="AR1256" s="227" t="s">
        <v>474</v>
      </c>
      <c r="AT1256" s="227" t="s">
        <v>141</v>
      </c>
      <c r="AU1256" s="227" t="s">
        <v>146</v>
      </c>
      <c r="AY1256" s="17" t="s">
        <v>137</v>
      </c>
      <c r="BE1256" s="228">
        <f>IF(N1256="základní",J1256,0)</f>
        <v>0</v>
      </c>
      <c r="BF1256" s="228">
        <f>IF(N1256="snížená",J1256,0)</f>
        <v>0</v>
      </c>
      <c r="BG1256" s="228">
        <f>IF(N1256="zákl. přenesená",J1256,0)</f>
        <v>0</v>
      </c>
      <c r="BH1256" s="228">
        <f>IF(N1256="sníž. přenesená",J1256,0)</f>
        <v>0</v>
      </c>
      <c r="BI1256" s="228">
        <f>IF(N1256="nulová",J1256,0)</f>
        <v>0</v>
      </c>
      <c r="BJ1256" s="17" t="s">
        <v>146</v>
      </c>
      <c r="BK1256" s="228">
        <f>ROUND(I1256*H1256,2)</f>
        <v>0</v>
      </c>
      <c r="BL1256" s="17" t="s">
        <v>474</v>
      </c>
      <c r="BM1256" s="227" t="s">
        <v>1571</v>
      </c>
    </row>
    <row r="1257" s="14" customFormat="1">
      <c r="A1257" s="14"/>
      <c r="B1257" s="251"/>
      <c r="C1257" s="252"/>
      <c r="D1257" s="242" t="s">
        <v>154</v>
      </c>
      <c r="E1257" s="252"/>
      <c r="F1257" s="254" t="s">
        <v>1572</v>
      </c>
      <c r="G1257" s="252"/>
      <c r="H1257" s="255">
        <v>0.17799999999999999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61" t="s">
        <v>154</v>
      </c>
      <c r="AU1257" s="261" t="s">
        <v>146</v>
      </c>
      <c r="AV1257" s="14" t="s">
        <v>146</v>
      </c>
      <c r="AW1257" s="14" t="s">
        <v>4</v>
      </c>
      <c r="AX1257" s="14" t="s">
        <v>81</v>
      </c>
      <c r="AY1257" s="261" t="s">
        <v>137</v>
      </c>
    </row>
    <row r="1258" s="12" customFormat="1" ht="22.8" customHeight="1">
      <c r="A1258" s="12"/>
      <c r="B1258" s="199"/>
      <c r="C1258" s="200"/>
      <c r="D1258" s="201" t="s">
        <v>72</v>
      </c>
      <c r="E1258" s="213" t="s">
        <v>1573</v>
      </c>
      <c r="F1258" s="213" t="s">
        <v>1574</v>
      </c>
      <c r="G1258" s="200"/>
      <c r="H1258" s="200"/>
      <c r="I1258" s="203"/>
      <c r="J1258" s="214">
        <f>BK1258</f>
        <v>0</v>
      </c>
      <c r="K1258" s="200"/>
      <c r="L1258" s="205"/>
      <c r="M1258" s="206"/>
      <c r="N1258" s="207"/>
      <c r="O1258" s="207"/>
      <c r="P1258" s="208">
        <f>SUM(P1259:P1261)</f>
        <v>0</v>
      </c>
      <c r="Q1258" s="207"/>
      <c r="R1258" s="208">
        <f>SUM(R1259:R1261)</f>
        <v>0</v>
      </c>
      <c r="S1258" s="207"/>
      <c r="T1258" s="209">
        <f>SUM(T1259:T1261)</f>
        <v>0.02</v>
      </c>
      <c r="U1258" s="12"/>
      <c r="V1258" s="12"/>
      <c r="W1258" s="12"/>
      <c r="X1258" s="12"/>
      <c r="Y1258" s="12"/>
      <c r="Z1258" s="12"/>
      <c r="AA1258" s="12"/>
      <c r="AB1258" s="12"/>
      <c r="AC1258" s="12"/>
      <c r="AD1258" s="12"/>
      <c r="AE1258" s="12"/>
      <c r="AR1258" s="210" t="s">
        <v>146</v>
      </c>
      <c r="AT1258" s="211" t="s">
        <v>72</v>
      </c>
      <c r="AU1258" s="211" t="s">
        <v>81</v>
      </c>
      <c r="AY1258" s="210" t="s">
        <v>137</v>
      </c>
      <c r="BK1258" s="212">
        <f>SUM(BK1259:BK1261)</f>
        <v>0</v>
      </c>
    </row>
    <row r="1259" s="2" customFormat="1" ht="24.15" customHeight="1">
      <c r="A1259" s="38"/>
      <c r="B1259" s="39"/>
      <c r="C1259" s="215" t="s">
        <v>1575</v>
      </c>
      <c r="D1259" s="215" t="s">
        <v>141</v>
      </c>
      <c r="E1259" s="216" t="s">
        <v>1576</v>
      </c>
      <c r="F1259" s="217" t="s">
        <v>1577</v>
      </c>
      <c r="G1259" s="218" t="s">
        <v>1578</v>
      </c>
      <c r="H1259" s="219">
        <v>20</v>
      </c>
      <c r="I1259" s="220"/>
      <c r="J1259" s="221">
        <f>ROUND(I1259*H1259,2)</f>
        <v>0</v>
      </c>
      <c r="K1259" s="222"/>
      <c r="L1259" s="44"/>
      <c r="M1259" s="223" t="s">
        <v>1</v>
      </c>
      <c r="N1259" s="224" t="s">
        <v>39</v>
      </c>
      <c r="O1259" s="91"/>
      <c r="P1259" s="225">
        <f>O1259*H1259</f>
        <v>0</v>
      </c>
      <c r="Q1259" s="225">
        <v>0</v>
      </c>
      <c r="R1259" s="225">
        <f>Q1259*H1259</f>
        <v>0</v>
      </c>
      <c r="S1259" s="225">
        <v>0.001</v>
      </c>
      <c r="T1259" s="226">
        <f>S1259*H1259</f>
        <v>0.02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474</v>
      </c>
      <c r="AT1259" s="227" t="s">
        <v>141</v>
      </c>
      <c r="AU1259" s="227" t="s">
        <v>146</v>
      </c>
      <c r="AY1259" s="17" t="s">
        <v>137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146</v>
      </c>
      <c r="BK1259" s="228">
        <f>ROUND(I1259*H1259,2)</f>
        <v>0</v>
      </c>
      <c r="BL1259" s="17" t="s">
        <v>474</v>
      </c>
      <c r="BM1259" s="227" t="s">
        <v>1579</v>
      </c>
    </row>
    <row r="1260" s="13" customFormat="1">
      <c r="A1260" s="13"/>
      <c r="B1260" s="240"/>
      <c r="C1260" s="241"/>
      <c r="D1260" s="242" t="s">
        <v>154</v>
      </c>
      <c r="E1260" s="243" t="s">
        <v>1</v>
      </c>
      <c r="F1260" s="244" t="s">
        <v>1580</v>
      </c>
      <c r="G1260" s="241"/>
      <c r="H1260" s="243" t="s">
        <v>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3"/>
      <c r="V1260" s="13"/>
      <c r="W1260" s="13"/>
      <c r="X1260" s="13"/>
      <c r="Y1260" s="13"/>
      <c r="Z1260" s="13"/>
      <c r="AA1260" s="13"/>
      <c r="AB1260" s="13"/>
      <c r="AC1260" s="13"/>
      <c r="AD1260" s="13"/>
      <c r="AE1260" s="13"/>
      <c r="AT1260" s="250" t="s">
        <v>154</v>
      </c>
      <c r="AU1260" s="250" t="s">
        <v>146</v>
      </c>
      <c r="AV1260" s="13" t="s">
        <v>81</v>
      </c>
      <c r="AW1260" s="13" t="s">
        <v>30</v>
      </c>
      <c r="AX1260" s="13" t="s">
        <v>73</v>
      </c>
      <c r="AY1260" s="250" t="s">
        <v>137</v>
      </c>
    </row>
    <row r="1261" s="14" customFormat="1">
      <c r="A1261" s="14"/>
      <c r="B1261" s="251"/>
      <c r="C1261" s="252"/>
      <c r="D1261" s="242" t="s">
        <v>154</v>
      </c>
      <c r="E1261" s="253" t="s">
        <v>1</v>
      </c>
      <c r="F1261" s="254" t="s">
        <v>1581</v>
      </c>
      <c r="G1261" s="252"/>
      <c r="H1261" s="255">
        <v>20</v>
      </c>
      <c r="I1261" s="256"/>
      <c r="J1261" s="252"/>
      <c r="K1261" s="252"/>
      <c r="L1261" s="257"/>
      <c r="M1261" s="258"/>
      <c r="N1261" s="259"/>
      <c r="O1261" s="259"/>
      <c r="P1261" s="259"/>
      <c r="Q1261" s="259"/>
      <c r="R1261" s="259"/>
      <c r="S1261" s="259"/>
      <c r="T1261" s="260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61" t="s">
        <v>154</v>
      </c>
      <c r="AU1261" s="261" t="s">
        <v>146</v>
      </c>
      <c r="AV1261" s="14" t="s">
        <v>146</v>
      </c>
      <c r="AW1261" s="14" t="s">
        <v>30</v>
      </c>
      <c r="AX1261" s="14" t="s">
        <v>81</v>
      </c>
      <c r="AY1261" s="261" t="s">
        <v>137</v>
      </c>
    </row>
    <row r="1262" s="12" customFormat="1" ht="22.8" customHeight="1">
      <c r="A1262" s="12"/>
      <c r="B1262" s="199"/>
      <c r="C1262" s="200"/>
      <c r="D1262" s="201" t="s">
        <v>72</v>
      </c>
      <c r="E1262" s="213" t="s">
        <v>1582</v>
      </c>
      <c r="F1262" s="213" t="s">
        <v>1583</v>
      </c>
      <c r="G1262" s="200"/>
      <c r="H1262" s="200"/>
      <c r="I1262" s="203"/>
      <c r="J1262" s="214">
        <f>BK1262</f>
        <v>0</v>
      </c>
      <c r="K1262" s="200"/>
      <c r="L1262" s="205"/>
      <c r="M1262" s="206"/>
      <c r="N1262" s="207"/>
      <c r="O1262" s="207"/>
      <c r="P1262" s="208">
        <f>SUM(P1263:P1318)</f>
        <v>0</v>
      </c>
      <c r="Q1262" s="207"/>
      <c r="R1262" s="208">
        <f>SUM(R1263:R1318)</f>
        <v>0.1867298</v>
      </c>
      <c r="S1262" s="207"/>
      <c r="T1262" s="209">
        <f>SUM(T1263:T1318)</f>
        <v>0</v>
      </c>
      <c r="U1262" s="12"/>
      <c r="V1262" s="12"/>
      <c r="W1262" s="12"/>
      <c r="X1262" s="12"/>
      <c r="Y1262" s="12"/>
      <c r="Z1262" s="12"/>
      <c r="AA1262" s="12"/>
      <c r="AB1262" s="12"/>
      <c r="AC1262" s="12"/>
      <c r="AD1262" s="12"/>
      <c r="AE1262" s="12"/>
      <c r="AR1262" s="210" t="s">
        <v>146</v>
      </c>
      <c r="AT1262" s="211" t="s">
        <v>72</v>
      </c>
      <c r="AU1262" s="211" t="s">
        <v>81</v>
      </c>
      <c r="AY1262" s="210" t="s">
        <v>137</v>
      </c>
      <c r="BK1262" s="212">
        <f>SUM(BK1263:BK1318)</f>
        <v>0</v>
      </c>
    </row>
    <row r="1263" s="2" customFormat="1" ht="16.5" customHeight="1">
      <c r="A1263" s="38"/>
      <c r="B1263" s="39"/>
      <c r="C1263" s="215" t="s">
        <v>1584</v>
      </c>
      <c r="D1263" s="215" t="s">
        <v>141</v>
      </c>
      <c r="E1263" s="216" t="s">
        <v>1585</v>
      </c>
      <c r="F1263" s="217" t="s">
        <v>1586</v>
      </c>
      <c r="G1263" s="218" t="s">
        <v>167</v>
      </c>
      <c r="H1263" s="219">
        <v>3.722</v>
      </c>
      <c r="I1263" s="220"/>
      <c r="J1263" s="221">
        <f>ROUND(I1263*H1263,2)</f>
        <v>0</v>
      </c>
      <c r="K1263" s="222"/>
      <c r="L1263" s="44"/>
      <c r="M1263" s="223" t="s">
        <v>1</v>
      </c>
      <c r="N1263" s="224" t="s">
        <v>39</v>
      </c>
      <c r="O1263" s="91"/>
      <c r="P1263" s="225">
        <f>O1263*H1263</f>
        <v>0</v>
      </c>
      <c r="Q1263" s="225">
        <v>0</v>
      </c>
      <c r="R1263" s="225">
        <f>Q1263*H1263</f>
        <v>0</v>
      </c>
      <c r="S1263" s="225">
        <v>0</v>
      </c>
      <c r="T1263" s="226">
        <f>S1263*H1263</f>
        <v>0</v>
      </c>
      <c r="U1263" s="38"/>
      <c r="V1263" s="38"/>
      <c r="W1263" s="38"/>
      <c r="X1263" s="38"/>
      <c r="Y1263" s="38"/>
      <c r="Z1263" s="38"/>
      <c r="AA1263" s="38"/>
      <c r="AB1263" s="38"/>
      <c r="AC1263" s="38"/>
      <c r="AD1263" s="38"/>
      <c r="AE1263" s="38"/>
      <c r="AR1263" s="227" t="s">
        <v>474</v>
      </c>
      <c r="AT1263" s="227" t="s">
        <v>141</v>
      </c>
      <c r="AU1263" s="227" t="s">
        <v>146</v>
      </c>
      <c r="AY1263" s="17" t="s">
        <v>137</v>
      </c>
      <c r="BE1263" s="228">
        <f>IF(N1263="základní",J1263,0)</f>
        <v>0</v>
      </c>
      <c r="BF1263" s="228">
        <f>IF(N1263="snížená",J1263,0)</f>
        <v>0</v>
      </c>
      <c r="BG1263" s="228">
        <f>IF(N1263="zákl. přenesená",J1263,0)</f>
        <v>0</v>
      </c>
      <c r="BH1263" s="228">
        <f>IF(N1263="sníž. přenesená",J1263,0)</f>
        <v>0</v>
      </c>
      <c r="BI1263" s="228">
        <f>IF(N1263="nulová",J1263,0)</f>
        <v>0</v>
      </c>
      <c r="BJ1263" s="17" t="s">
        <v>146</v>
      </c>
      <c r="BK1263" s="228">
        <f>ROUND(I1263*H1263,2)</f>
        <v>0</v>
      </c>
      <c r="BL1263" s="17" t="s">
        <v>474</v>
      </c>
      <c r="BM1263" s="227" t="s">
        <v>1587</v>
      </c>
    </row>
    <row r="1264" s="13" customFormat="1">
      <c r="A1264" s="13"/>
      <c r="B1264" s="240"/>
      <c r="C1264" s="241"/>
      <c r="D1264" s="242" t="s">
        <v>154</v>
      </c>
      <c r="E1264" s="243" t="s">
        <v>1</v>
      </c>
      <c r="F1264" s="244" t="s">
        <v>182</v>
      </c>
      <c r="G1264" s="241"/>
      <c r="H1264" s="243" t="s">
        <v>1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3"/>
      <c r="V1264" s="13"/>
      <c r="W1264" s="13"/>
      <c r="X1264" s="13"/>
      <c r="Y1264" s="13"/>
      <c r="Z1264" s="13"/>
      <c r="AA1264" s="13"/>
      <c r="AB1264" s="13"/>
      <c r="AC1264" s="13"/>
      <c r="AD1264" s="13"/>
      <c r="AE1264" s="13"/>
      <c r="AT1264" s="250" t="s">
        <v>154</v>
      </c>
      <c r="AU1264" s="250" t="s">
        <v>146</v>
      </c>
      <c r="AV1264" s="13" t="s">
        <v>81</v>
      </c>
      <c r="AW1264" s="13" t="s">
        <v>30</v>
      </c>
      <c r="AX1264" s="13" t="s">
        <v>73</v>
      </c>
      <c r="AY1264" s="250" t="s">
        <v>137</v>
      </c>
    </row>
    <row r="1265" s="14" customFormat="1">
      <c r="A1265" s="14"/>
      <c r="B1265" s="251"/>
      <c r="C1265" s="252"/>
      <c r="D1265" s="242" t="s">
        <v>154</v>
      </c>
      <c r="E1265" s="253" t="s">
        <v>1</v>
      </c>
      <c r="F1265" s="254" t="s">
        <v>183</v>
      </c>
      <c r="G1265" s="252"/>
      <c r="H1265" s="255">
        <v>2.7759999999999998</v>
      </c>
      <c r="I1265" s="256"/>
      <c r="J1265" s="252"/>
      <c r="K1265" s="252"/>
      <c r="L1265" s="257"/>
      <c r="M1265" s="258"/>
      <c r="N1265" s="259"/>
      <c r="O1265" s="259"/>
      <c r="P1265" s="259"/>
      <c r="Q1265" s="259"/>
      <c r="R1265" s="259"/>
      <c r="S1265" s="259"/>
      <c r="T1265" s="260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1" t="s">
        <v>154</v>
      </c>
      <c r="AU1265" s="261" t="s">
        <v>146</v>
      </c>
      <c r="AV1265" s="14" t="s">
        <v>146</v>
      </c>
      <c r="AW1265" s="14" t="s">
        <v>30</v>
      </c>
      <c r="AX1265" s="14" t="s">
        <v>73</v>
      </c>
      <c r="AY1265" s="261" t="s">
        <v>137</v>
      </c>
    </row>
    <row r="1266" s="13" customFormat="1">
      <c r="A1266" s="13"/>
      <c r="B1266" s="240"/>
      <c r="C1266" s="241"/>
      <c r="D1266" s="242" t="s">
        <v>154</v>
      </c>
      <c r="E1266" s="243" t="s">
        <v>1</v>
      </c>
      <c r="F1266" s="244" t="s">
        <v>180</v>
      </c>
      <c r="G1266" s="241"/>
      <c r="H1266" s="243" t="s">
        <v>1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0" t="s">
        <v>154</v>
      </c>
      <c r="AU1266" s="250" t="s">
        <v>146</v>
      </c>
      <c r="AV1266" s="13" t="s">
        <v>81</v>
      </c>
      <c r="AW1266" s="13" t="s">
        <v>30</v>
      </c>
      <c r="AX1266" s="13" t="s">
        <v>73</v>
      </c>
      <c r="AY1266" s="250" t="s">
        <v>137</v>
      </c>
    </row>
    <row r="1267" s="14" customFormat="1">
      <c r="A1267" s="14"/>
      <c r="B1267" s="251"/>
      <c r="C1267" s="252"/>
      <c r="D1267" s="242" t="s">
        <v>154</v>
      </c>
      <c r="E1267" s="253" t="s">
        <v>1</v>
      </c>
      <c r="F1267" s="254" t="s">
        <v>181</v>
      </c>
      <c r="G1267" s="252"/>
      <c r="H1267" s="255">
        <v>0.94599999999999995</v>
      </c>
      <c r="I1267" s="256"/>
      <c r="J1267" s="252"/>
      <c r="K1267" s="252"/>
      <c r="L1267" s="257"/>
      <c r="M1267" s="258"/>
      <c r="N1267" s="259"/>
      <c r="O1267" s="259"/>
      <c r="P1267" s="259"/>
      <c r="Q1267" s="259"/>
      <c r="R1267" s="259"/>
      <c r="S1267" s="259"/>
      <c r="T1267" s="260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61" t="s">
        <v>154</v>
      </c>
      <c r="AU1267" s="261" t="s">
        <v>146</v>
      </c>
      <c r="AV1267" s="14" t="s">
        <v>146</v>
      </c>
      <c r="AW1267" s="14" t="s">
        <v>30</v>
      </c>
      <c r="AX1267" s="14" t="s">
        <v>73</v>
      </c>
      <c r="AY1267" s="261" t="s">
        <v>137</v>
      </c>
    </row>
    <row r="1268" s="15" customFormat="1">
      <c r="A1268" s="15"/>
      <c r="B1268" s="262"/>
      <c r="C1268" s="263"/>
      <c r="D1268" s="242" t="s">
        <v>154</v>
      </c>
      <c r="E1268" s="264" t="s">
        <v>1</v>
      </c>
      <c r="F1268" s="265" t="s">
        <v>157</v>
      </c>
      <c r="G1268" s="263"/>
      <c r="H1268" s="266">
        <v>3.722</v>
      </c>
      <c r="I1268" s="267"/>
      <c r="J1268" s="263"/>
      <c r="K1268" s="263"/>
      <c r="L1268" s="268"/>
      <c r="M1268" s="269"/>
      <c r="N1268" s="270"/>
      <c r="O1268" s="270"/>
      <c r="P1268" s="270"/>
      <c r="Q1268" s="270"/>
      <c r="R1268" s="270"/>
      <c r="S1268" s="270"/>
      <c r="T1268" s="271"/>
      <c r="U1268" s="15"/>
      <c r="V1268" s="15"/>
      <c r="W1268" s="15"/>
      <c r="X1268" s="15"/>
      <c r="Y1268" s="15"/>
      <c r="Z1268" s="15"/>
      <c r="AA1268" s="15"/>
      <c r="AB1268" s="15"/>
      <c r="AC1268" s="15"/>
      <c r="AD1268" s="15"/>
      <c r="AE1268" s="15"/>
      <c r="AT1268" s="272" t="s">
        <v>154</v>
      </c>
      <c r="AU1268" s="272" t="s">
        <v>146</v>
      </c>
      <c r="AV1268" s="15" t="s">
        <v>145</v>
      </c>
      <c r="AW1268" s="15" t="s">
        <v>30</v>
      </c>
      <c r="AX1268" s="15" t="s">
        <v>81</v>
      </c>
      <c r="AY1268" s="272" t="s">
        <v>137</v>
      </c>
    </row>
    <row r="1269" s="2" customFormat="1" ht="16.5" customHeight="1">
      <c r="A1269" s="38"/>
      <c r="B1269" s="39"/>
      <c r="C1269" s="215" t="s">
        <v>1588</v>
      </c>
      <c r="D1269" s="215" t="s">
        <v>141</v>
      </c>
      <c r="E1269" s="216" t="s">
        <v>1589</v>
      </c>
      <c r="F1269" s="217" t="s">
        <v>1590</v>
      </c>
      <c r="G1269" s="218" t="s">
        <v>167</v>
      </c>
      <c r="H1269" s="219">
        <v>3.722</v>
      </c>
      <c r="I1269" s="220"/>
      <c r="J1269" s="221">
        <f>ROUND(I1269*H1269,2)</f>
        <v>0</v>
      </c>
      <c r="K1269" s="222"/>
      <c r="L1269" s="44"/>
      <c r="M1269" s="223" t="s">
        <v>1</v>
      </c>
      <c r="N1269" s="224" t="s">
        <v>39</v>
      </c>
      <c r="O1269" s="91"/>
      <c r="P1269" s="225">
        <f>O1269*H1269</f>
        <v>0</v>
      </c>
      <c r="Q1269" s="225">
        <v>0.00029999999999999997</v>
      </c>
      <c r="R1269" s="225">
        <f>Q1269*H1269</f>
        <v>0.0011165999999999999</v>
      </c>
      <c r="S1269" s="225">
        <v>0</v>
      </c>
      <c r="T1269" s="226">
        <f>S1269*H1269</f>
        <v>0</v>
      </c>
      <c r="U1269" s="38"/>
      <c r="V1269" s="38"/>
      <c r="W1269" s="38"/>
      <c r="X1269" s="38"/>
      <c r="Y1269" s="38"/>
      <c r="Z1269" s="38"/>
      <c r="AA1269" s="38"/>
      <c r="AB1269" s="38"/>
      <c r="AC1269" s="38"/>
      <c r="AD1269" s="38"/>
      <c r="AE1269" s="38"/>
      <c r="AR1269" s="227" t="s">
        <v>474</v>
      </c>
      <c r="AT1269" s="227" t="s">
        <v>141</v>
      </c>
      <c r="AU1269" s="227" t="s">
        <v>146</v>
      </c>
      <c r="AY1269" s="17" t="s">
        <v>137</v>
      </c>
      <c r="BE1269" s="228">
        <f>IF(N1269="základní",J1269,0)</f>
        <v>0</v>
      </c>
      <c r="BF1269" s="228">
        <f>IF(N1269="snížená",J1269,0)</f>
        <v>0</v>
      </c>
      <c r="BG1269" s="228">
        <f>IF(N1269="zákl. přenesená",J1269,0)</f>
        <v>0</v>
      </c>
      <c r="BH1269" s="228">
        <f>IF(N1269="sníž. přenesená",J1269,0)</f>
        <v>0</v>
      </c>
      <c r="BI1269" s="228">
        <f>IF(N1269="nulová",J1269,0)</f>
        <v>0</v>
      </c>
      <c r="BJ1269" s="17" t="s">
        <v>146</v>
      </c>
      <c r="BK1269" s="228">
        <f>ROUND(I1269*H1269,2)</f>
        <v>0</v>
      </c>
      <c r="BL1269" s="17" t="s">
        <v>474</v>
      </c>
      <c r="BM1269" s="227" t="s">
        <v>1591</v>
      </c>
    </row>
    <row r="1270" s="13" customFormat="1">
      <c r="A1270" s="13"/>
      <c r="B1270" s="240"/>
      <c r="C1270" s="241"/>
      <c r="D1270" s="242" t="s">
        <v>154</v>
      </c>
      <c r="E1270" s="243" t="s">
        <v>1</v>
      </c>
      <c r="F1270" s="244" t="s">
        <v>182</v>
      </c>
      <c r="G1270" s="241"/>
      <c r="H1270" s="243" t="s">
        <v>1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50" t="s">
        <v>154</v>
      </c>
      <c r="AU1270" s="250" t="s">
        <v>146</v>
      </c>
      <c r="AV1270" s="13" t="s">
        <v>81</v>
      </c>
      <c r="AW1270" s="13" t="s">
        <v>30</v>
      </c>
      <c r="AX1270" s="13" t="s">
        <v>73</v>
      </c>
      <c r="AY1270" s="250" t="s">
        <v>137</v>
      </c>
    </row>
    <row r="1271" s="14" customFormat="1">
      <c r="A1271" s="14"/>
      <c r="B1271" s="251"/>
      <c r="C1271" s="252"/>
      <c r="D1271" s="242" t="s">
        <v>154</v>
      </c>
      <c r="E1271" s="253" t="s">
        <v>1</v>
      </c>
      <c r="F1271" s="254" t="s">
        <v>183</v>
      </c>
      <c r="G1271" s="252"/>
      <c r="H1271" s="255">
        <v>2.7759999999999998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61" t="s">
        <v>154</v>
      </c>
      <c r="AU1271" s="261" t="s">
        <v>146</v>
      </c>
      <c r="AV1271" s="14" t="s">
        <v>146</v>
      </c>
      <c r="AW1271" s="14" t="s">
        <v>30</v>
      </c>
      <c r="AX1271" s="14" t="s">
        <v>73</v>
      </c>
      <c r="AY1271" s="261" t="s">
        <v>137</v>
      </c>
    </row>
    <row r="1272" s="13" customFormat="1">
      <c r="A1272" s="13"/>
      <c r="B1272" s="240"/>
      <c r="C1272" s="241"/>
      <c r="D1272" s="242" t="s">
        <v>154</v>
      </c>
      <c r="E1272" s="243" t="s">
        <v>1</v>
      </c>
      <c r="F1272" s="244" t="s">
        <v>180</v>
      </c>
      <c r="G1272" s="241"/>
      <c r="H1272" s="243" t="s">
        <v>1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3"/>
      <c r="V1272" s="13"/>
      <c r="W1272" s="13"/>
      <c r="X1272" s="13"/>
      <c r="Y1272" s="13"/>
      <c r="Z1272" s="13"/>
      <c r="AA1272" s="13"/>
      <c r="AB1272" s="13"/>
      <c r="AC1272" s="13"/>
      <c r="AD1272" s="13"/>
      <c r="AE1272" s="13"/>
      <c r="AT1272" s="250" t="s">
        <v>154</v>
      </c>
      <c r="AU1272" s="250" t="s">
        <v>146</v>
      </c>
      <c r="AV1272" s="13" t="s">
        <v>81</v>
      </c>
      <c r="AW1272" s="13" t="s">
        <v>30</v>
      </c>
      <c r="AX1272" s="13" t="s">
        <v>73</v>
      </c>
      <c r="AY1272" s="250" t="s">
        <v>137</v>
      </c>
    </row>
    <row r="1273" s="14" customFormat="1">
      <c r="A1273" s="14"/>
      <c r="B1273" s="251"/>
      <c r="C1273" s="252"/>
      <c r="D1273" s="242" t="s">
        <v>154</v>
      </c>
      <c r="E1273" s="253" t="s">
        <v>1</v>
      </c>
      <c r="F1273" s="254" t="s">
        <v>181</v>
      </c>
      <c r="G1273" s="252"/>
      <c r="H1273" s="255">
        <v>0.94599999999999995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61" t="s">
        <v>154</v>
      </c>
      <c r="AU1273" s="261" t="s">
        <v>146</v>
      </c>
      <c r="AV1273" s="14" t="s">
        <v>146</v>
      </c>
      <c r="AW1273" s="14" t="s">
        <v>30</v>
      </c>
      <c r="AX1273" s="14" t="s">
        <v>73</v>
      </c>
      <c r="AY1273" s="261" t="s">
        <v>137</v>
      </c>
    </row>
    <row r="1274" s="15" customFormat="1">
      <c r="A1274" s="15"/>
      <c r="B1274" s="262"/>
      <c r="C1274" s="263"/>
      <c r="D1274" s="242" t="s">
        <v>154</v>
      </c>
      <c r="E1274" s="264" t="s">
        <v>1</v>
      </c>
      <c r="F1274" s="265" t="s">
        <v>157</v>
      </c>
      <c r="G1274" s="263"/>
      <c r="H1274" s="266">
        <v>3.722</v>
      </c>
      <c r="I1274" s="267"/>
      <c r="J1274" s="263"/>
      <c r="K1274" s="263"/>
      <c r="L1274" s="268"/>
      <c r="M1274" s="269"/>
      <c r="N1274" s="270"/>
      <c r="O1274" s="270"/>
      <c r="P1274" s="270"/>
      <c r="Q1274" s="270"/>
      <c r="R1274" s="270"/>
      <c r="S1274" s="270"/>
      <c r="T1274" s="271"/>
      <c r="U1274" s="15"/>
      <c r="V1274" s="15"/>
      <c r="W1274" s="15"/>
      <c r="X1274" s="15"/>
      <c r="Y1274" s="15"/>
      <c r="Z1274" s="15"/>
      <c r="AA1274" s="15"/>
      <c r="AB1274" s="15"/>
      <c r="AC1274" s="15"/>
      <c r="AD1274" s="15"/>
      <c r="AE1274" s="15"/>
      <c r="AT1274" s="272" t="s">
        <v>154</v>
      </c>
      <c r="AU1274" s="272" t="s">
        <v>146</v>
      </c>
      <c r="AV1274" s="15" t="s">
        <v>145</v>
      </c>
      <c r="AW1274" s="15" t="s">
        <v>30</v>
      </c>
      <c r="AX1274" s="15" t="s">
        <v>81</v>
      </c>
      <c r="AY1274" s="272" t="s">
        <v>137</v>
      </c>
    </row>
    <row r="1275" s="2" customFormat="1" ht="24.15" customHeight="1">
      <c r="A1275" s="38"/>
      <c r="B1275" s="39"/>
      <c r="C1275" s="215" t="s">
        <v>1592</v>
      </c>
      <c r="D1275" s="215" t="s">
        <v>141</v>
      </c>
      <c r="E1275" s="216" t="s">
        <v>1593</v>
      </c>
      <c r="F1275" s="217" t="s">
        <v>1594</v>
      </c>
      <c r="G1275" s="218" t="s">
        <v>167</v>
      </c>
      <c r="H1275" s="219">
        <v>3.722</v>
      </c>
      <c r="I1275" s="220"/>
      <c r="J1275" s="221">
        <f>ROUND(I1275*H1275,2)</f>
        <v>0</v>
      </c>
      <c r="K1275" s="222"/>
      <c r="L1275" s="44"/>
      <c r="M1275" s="223" t="s">
        <v>1</v>
      </c>
      <c r="N1275" s="224" t="s">
        <v>39</v>
      </c>
      <c r="O1275" s="91"/>
      <c r="P1275" s="225">
        <f>O1275*H1275</f>
        <v>0</v>
      </c>
      <c r="Q1275" s="225">
        <v>0.0074999999999999997</v>
      </c>
      <c r="R1275" s="225">
        <f>Q1275*H1275</f>
        <v>0.027914999999999999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474</v>
      </c>
      <c r="AT1275" s="227" t="s">
        <v>141</v>
      </c>
      <c r="AU1275" s="227" t="s">
        <v>146</v>
      </c>
      <c r="AY1275" s="17" t="s">
        <v>137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146</v>
      </c>
      <c r="BK1275" s="228">
        <f>ROUND(I1275*H1275,2)</f>
        <v>0</v>
      </c>
      <c r="BL1275" s="17" t="s">
        <v>474</v>
      </c>
      <c r="BM1275" s="227" t="s">
        <v>1595</v>
      </c>
    </row>
    <row r="1276" s="13" customFormat="1">
      <c r="A1276" s="13"/>
      <c r="B1276" s="240"/>
      <c r="C1276" s="241"/>
      <c r="D1276" s="242" t="s">
        <v>154</v>
      </c>
      <c r="E1276" s="243" t="s">
        <v>1</v>
      </c>
      <c r="F1276" s="244" t="s">
        <v>182</v>
      </c>
      <c r="G1276" s="241"/>
      <c r="H1276" s="243" t="s">
        <v>1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0" t="s">
        <v>154</v>
      </c>
      <c r="AU1276" s="250" t="s">
        <v>146</v>
      </c>
      <c r="AV1276" s="13" t="s">
        <v>81</v>
      </c>
      <c r="AW1276" s="13" t="s">
        <v>30</v>
      </c>
      <c r="AX1276" s="13" t="s">
        <v>73</v>
      </c>
      <c r="AY1276" s="250" t="s">
        <v>137</v>
      </c>
    </row>
    <row r="1277" s="14" customFormat="1">
      <c r="A1277" s="14"/>
      <c r="B1277" s="251"/>
      <c r="C1277" s="252"/>
      <c r="D1277" s="242" t="s">
        <v>154</v>
      </c>
      <c r="E1277" s="253" t="s">
        <v>1</v>
      </c>
      <c r="F1277" s="254" t="s">
        <v>183</v>
      </c>
      <c r="G1277" s="252"/>
      <c r="H1277" s="255">
        <v>2.7759999999999998</v>
      </c>
      <c r="I1277" s="256"/>
      <c r="J1277" s="252"/>
      <c r="K1277" s="252"/>
      <c r="L1277" s="257"/>
      <c r="M1277" s="258"/>
      <c r="N1277" s="259"/>
      <c r="O1277" s="259"/>
      <c r="P1277" s="259"/>
      <c r="Q1277" s="259"/>
      <c r="R1277" s="259"/>
      <c r="S1277" s="259"/>
      <c r="T1277" s="260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61" t="s">
        <v>154</v>
      </c>
      <c r="AU1277" s="261" t="s">
        <v>146</v>
      </c>
      <c r="AV1277" s="14" t="s">
        <v>146</v>
      </c>
      <c r="AW1277" s="14" t="s">
        <v>30</v>
      </c>
      <c r="AX1277" s="14" t="s">
        <v>73</v>
      </c>
      <c r="AY1277" s="261" t="s">
        <v>137</v>
      </c>
    </row>
    <row r="1278" s="13" customFormat="1">
      <c r="A1278" s="13"/>
      <c r="B1278" s="240"/>
      <c r="C1278" s="241"/>
      <c r="D1278" s="242" t="s">
        <v>154</v>
      </c>
      <c r="E1278" s="243" t="s">
        <v>1</v>
      </c>
      <c r="F1278" s="244" t="s">
        <v>180</v>
      </c>
      <c r="G1278" s="241"/>
      <c r="H1278" s="243" t="s">
        <v>1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50" t="s">
        <v>154</v>
      </c>
      <c r="AU1278" s="250" t="s">
        <v>146</v>
      </c>
      <c r="AV1278" s="13" t="s">
        <v>81</v>
      </c>
      <c r="AW1278" s="13" t="s">
        <v>30</v>
      </c>
      <c r="AX1278" s="13" t="s">
        <v>73</v>
      </c>
      <c r="AY1278" s="250" t="s">
        <v>137</v>
      </c>
    </row>
    <row r="1279" s="14" customFormat="1">
      <c r="A1279" s="14"/>
      <c r="B1279" s="251"/>
      <c r="C1279" s="252"/>
      <c r="D1279" s="242" t="s">
        <v>154</v>
      </c>
      <c r="E1279" s="253" t="s">
        <v>1</v>
      </c>
      <c r="F1279" s="254" t="s">
        <v>181</v>
      </c>
      <c r="G1279" s="252"/>
      <c r="H1279" s="255">
        <v>0.94599999999999995</v>
      </c>
      <c r="I1279" s="256"/>
      <c r="J1279" s="252"/>
      <c r="K1279" s="252"/>
      <c r="L1279" s="257"/>
      <c r="M1279" s="258"/>
      <c r="N1279" s="259"/>
      <c r="O1279" s="259"/>
      <c r="P1279" s="259"/>
      <c r="Q1279" s="259"/>
      <c r="R1279" s="259"/>
      <c r="S1279" s="259"/>
      <c r="T1279" s="260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61" t="s">
        <v>154</v>
      </c>
      <c r="AU1279" s="261" t="s">
        <v>146</v>
      </c>
      <c r="AV1279" s="14" t="s">
        <v>146</v>
      </c>
      <c r="AW1279" s="14" t="s">
        <v>30</v>
      </c>
      <c r="AX1279" s="14" t="s">
        <v>73</v>
      </c>
      <c r="AY1279" s="261" t="s">
        <v>137</v>
      </c>
    </row>
    <row r="1280" s="15" customFormat="1">
      <c r="A1280" s="15"/>
      <c r="B1280" s="262"/>
      <c r="C1280" s="263"/>
      <c r="D1280" s="242" t="s">
        <v>154</v>
      </c>
      <c r="E1280" s="264" t="s">
        <v>1</v>
      </c>
      <c r="F1280" s="265" t="s">
        <v>157</v>
      </c>
      <c r="G1280" s="263"/>
      <c r="H1280" s="266">
        <v>3.722</v>
      </c>
      <c r="I1280" s="267"/>
      <c r="J1280" s="263"/>
      <c r="K1280" s="263"/>
      <c r="L1280" s="268"/>
      <c r="M1280" s="269"/>
      <c r="N1280" s="270"/>
      <c r="O1280" s="270"/>
      <c r="P1280" s="270"/>
      <c r="Q1280" s="270"/>
      <c r="R1280" s="270"/>
      <c r="S1280" s="270"/>
      <c r="T1280" s="271"/>
      <c r="U1280" s="15"/>
      <c r="V1280" s="15"/>
      <c r="W1280" s="15"/>
      <c r="X1280" s="15"/>
      <c r="Y1280" s="15"/>
      <c r="Z1280" s="15"/>
      <c r="AA1280" s="15"/>
      <c r="AB1280" s="15"/>
      <c r="AC1280" s="15"/>
      <c r="AD1280" s="15"/>
      <c r="AE1280" s="15"/>
      <c r="AT1280" s="272" t="s">
        <v>154</v>
      </c>
      <c r="AU1280" s="272" t="s">
        <v>146</v>
      </c>
      <c r="AV1280" s="15" t="s">
        <v>145</v>
      </c>
      <c r="AW1280" s="15" t="s">
        <v>30</v>
      </c>
      <c r="AX1280" s="15" t="s">
        <v>81</v>
      </c>
      <c r="AY1280" s="272" t="s">
        <v>137</v>
      </c>
    </row>
    <row r="1281" s="2" customFormat="1" ht="37.8" customHeight="1">
      <c r="A1281" s="38"/>
      <c r="B1281" s="39"/>
      <c r="C1281" s="215" t="s">
        <v>1596</v>
      </c>
      <c r="D1281" s="215" t="s">
        <v>141</v>
      </c>
      <c r="E1281" s="216" t="s">
        <v>1597</v>
      </c>
      <c r="F1281" s="217" t="s">
        <v>1598</v>
      </c>
      <c r="G1281" s="218" t="s">
        <v>167</v>
      </c>
      <c r="H1281" s="219">
        <v>3.722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0.0089999999999999993</v>
      </c>
      <c r="R1281" s="225">
        <f>Q1281*H1281</f>
        <v>0.033498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474</v>
      </c>
      <c r="AT1281" s="227" t="s">
        <v>141</v>
      </c>
      <c r="AU1281" s="227" t="s">
        <v>146</v>
      </c>
      <c r="AY1281" s="17" t="s">
        <v>137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146</v>
      </c>
      <c r="BK1281" s="228">
        <f>ROUND(I1281*H1281,2)</f>
        <v>0</v>
      </c>
      <c r="BL1281" s="17" t="s">
        <v>474</v>
      </c>
      <c r="BM1281" s="227" t="s">
        <v>1599</v>
      </c>
    </row>
    <row r="1282" s="13" customFormat="1">
      <c r="A1282" s="13"/>
      <c r="B1282" s="240"/>
      <c r="C1282" s="241"/>
      <c r="D1282" s="242" t="s">
        <v>154</v>
      </c>
      <c r="E1282" s="243" t="s">
        <v>1</v>
      </c>
      <c r="F1282" s="244" t="s">
        <v>182</v>
      </c>
      <c r="G1282" s="241"/>
      <c r="H1282" s="243" t="s">
        <v>1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3"/>
      <c r="V1282" s="13"/>
      <c r="W1282" s="13"/>
      <c r="X1282" s="13"/>
      <c r="Y1282" s="13"/>
      <c r="Z1282" s="13"/>
      <c r="AA1282" s="13"/>
      <c r="AB1282" s="13"/>
      <c r="AC1282" s="13"/>
      <c r="AD1282" s="13"/>
      <c r="AE1282" s="13"/>
      <c r="AT1282" s="250" t="s">
        <v>154</v>
      </c>
      <c r="AU1282" s="250" t="s">
        <v>146</v>
      </c>
      <c r="AV1282" s="13" t="s">
        <v>81</v>
      </c>
      <c r="AW1282" s="13" t="s">
        <v>30</v>
      </c>
      <c r="AX1282" s="13" t="s">
        <v>73</v>
      </c>
      <c r="AY1282" s="250" t="s">
        <v>137</v>
      </c>
    </row>
    <row r="1283" s="14" customFormat="1">
      <c r="A1283" s="14"/>
      <c r="B1283" s="251"/>
      <c r="C1283" s="252"/>
      <c r="D1283" s="242" t="s">
        <v>154</v>
      </c>
      <c r="E1283" s="253" t="s">
        <v>1</v>
      </c>
      <c r="F1283" s="254" t="s">
        <v>183</v>
      </c>
      <c r="G1283" s="252"/>
      <c r="H1283" s="255">
        <v>2.7759999999999998</v>
      </c>
      <c r="I1283" s="256"/>
      <c r="J1283" s="252"/>
      <c r="K1283" s="252"/>
      <c r="L1283" s="257"/>
      <c r="M1283" s="258"/>
      <c r="N1283" s="259"/>
      <c r="O1283" s="259"/>
      <c r="P1283" s="259"/>
      <c r="Q1283" s="259"/>
      <c r="R1283" s="259"/>
      <c r="S1283" s="259"/>
      <c r="T1283" s="260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61" t="s">
        <v>154</v>
      </c>
      <c r="AU1283" s="261" t="s">
        <v>146</v>
      </c>
      <c r="AV1283" s="14" t="s">
        <v>146</v>
      </c>
      <c r="AW1283" s="14" t="s">
        <v>30</v>
      </c>
      <c r="AX1283" s="14" t="s">
        <v>73</v>
      </c>
      <c r="AY1283" s="261" t="s">
        <v>137</v>
      </c>
    </row>
    <row r="1284" s="13" customFormat="1">
      <c r="A1284" s="13"/>
      <c r="B1284" s="240"/>
      <c r="C1284" s="241"/>
      <c r="D1284" s="242" t="s">
        <v>154</v>
      </c>
      <c r="E1284" s="243" t="s">
        <v>1</v>
      </c>
      <c r="F1284" s="244" t="s">
        <v>180</v>
      </c>
      <c r="G1284" s="241"/>
      <c r="H1284" s="243" t="s">
        <v>1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3"/>
      <c r="V1284" s="13"/>
      <c r="W1284" s="13"/>
      <c r="X1284" s="13"/>
      <c r="Y1284" s="13"/>
      <c r="Z1284" s="13"/>
      <c r="AA1284" s="13"/>
      <c r="AB1284" s="13"/>
      <c r="AC1284" s="13"/>
      <c r="AD1284" s="13"/>
      <c r="AE1284" s="13"/>
      <c r="AT1284" s="250" t="s">
        <v>154</v>
      </c>
      <c r="AU1284" s="250" t="s">
        <v>146</v>
      </c>
      <c r="AV1284" s="13" t="s">
        <v>81</v>
      </c>
      <c r="AW1284" s="13" t="s">
        <v>30</v>
      </c>
      <c r="AX1284" s="13" t="s">
        <v>73</v>
      </c>
      <c r="AY1284" s="250" t="s">
        <v>137</v>
      </c>
    </row>
    <row r="1285" s="14" customFormat="1">
      <c r="A1285" s="14"/>
      <c r="B1285" s="251"/>
      <c r="C1285" s="252"/>
      <c r="D1285" s="242" t="s">
        <v>154</v>
      </c>
      <c r="E1285" s="253" t="s">
        <v>1</v>
      </c>
      <c r="F1285" s="254" t="s">
        <v>181</v>
      </c>
      <c r="G1285" s="252"/>
      <c r="H1285" s="255">
        <v>0.94599999999999995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1" t="s">
        <v>154</v>
      </c>
      <c r="AU1285" s="261" t="s">
        <v>146</v>
      </c>
      <c r="AV1285" s="14" t="s">
        <v>146</v>
      </c>
      <c r="AW1285" s="14" t="s">
        <v>30</v>
      </c>
      <c r="AX1285" s="14" t="s">
        <v>73</v>
      </c>
      <c r="AY1285" s="261" t="s">
        <v>137</v>
      </c>
    </row>
    <row r="1286" s="15" customFormat="1">
      <c r="A1286" s="15"/>
      <c r="B1286" s="262"/>
      <c r="C1286" s="263"/>
      <c r="D1286" s="242" t="s">
        <v>154</v>
      </c>
      <c r="E1286" s="264" t="s">
        <v>1</v>
      </c>
      <c r="F1286" s="265" t="s">
        <v>157</v>
      </c>
      <c r="G1286" s="263"/>
      <c r="H1286" s="266">
        <v>3.722</v>
      </c>
      <c r="I1286" s="267"/>
      <c r="J1286" s="263"/>
      <c r="K1286" s="263"/>
      <c r="L1286" s="268"/>
      <c r="M1286" s="269"/>
      <c r="N1286" s="270"/>
      <c r="O1286" s="270"/>
      <c r="P1286" s="270"/>
      <c r="Q1286" s="270"/>
      <c r="R1286" s="270"/>
      <c r="S1286" s="270"/>
      <c r="T1286" s="271"/>
      <c r="U1286" s="15"/>
      <c r="V1286" s="15"/>
      <c r="W1286" s="15"/>
      <c r="X1286" s="15"/>
      <c r="Y1286" s="15"/>
      <c r="Z1286" s="15"/>
      <c r="AA1286" s="15"/>
      <c r="AB1286" s="15"/>
      <c r="AC1286" s="15"/>
      <c r="AD1286" s="15"/>
      <c r="AE1286" s="15"/>
      <c r="AT1286" s="272" t="s">
        <v>154</v>
      </c>
      <c r="AU1286" s="272" t="s">
        <v>146</v>
      </c>
      <c r="AV1286" s="15" t="s">
        <v>145</v>
      </c>
      <c r="AW1286" s="15" t="s">
        <v>30</v>
      </c>
      <c r="AX1286" s="15" t="s">
        <v>81</v>
      </c>
      <c r="AY1286" s="272" t="s">
        <v>137</v>
      </c>
    </row>
    <row r="1287" s="2" customFormat="1" ht="24.15" customHeight="1">
      <c r="A1287" s="38"/>
      <c r="B1287" s="39"/>
      <c r="C1287" s="229" t="s">
        <v>1600</v>
      </c>
      <c r="D1287" s="229" t="s">
        <v>149</v>
      </c>
      <c r="E1287" s="230" t="s">
        <v>1601</v>
      </c>
      <c r="F1287" s="231" t="s">
        <v>1602</v>
      </c>
      <c r="G1287" s="232" t="s">
        <v>167</v>
      </c>
      <c r="H1287" s="233">
        <v>5.2110000000000003</v>
      </c>
      <c r="I1287" s="234"/>
      <c r="J1287" s="235">
        <f>ROUND(I1287*H1287,2)</f>
        <v>0</v>
      </c>
      <c r="K1287" s="236"/>
      <c r="L1287" s="237"/>
      <c r="M1287" s="238" t="s">
        <v>1</v>
      </c>
      <c r="N1287" s="239" t="s">
        <v>39</v>
      </c>
      <c r="O1287" s="91"/>
      <c r="P1287" s="225">
        <f>O1287*H1287</f>
        <v>0</v>
      </c>
      <c r="Q1287" s="225">
        <v>0.023699999999999999</v>
      </c>
      <c r="R1287" s="225">
        <f>Q1287*H1287</f>
        <v>0.12350070000000001</v>
      </c>
      <c r="S1287" s="225">
        <v>0</v>
      </c>
      <c r="T1287" s="226">
        <f>S1287*H1287</f>
        <v>0</v>
      </c>
      <c r="U1287" s="38"/>
      <c r="V1287" s="38"/>
      <c r="W1287" s="38"/>
      <c r="X1287" s="38"/>
      <c r="Y1287" s="38"/>
      <c r="Z1287" s="38"/>
      <c r="AA1287" s="38"/>
      <c r="AB1287" s="38"/>
      <c r="AC1287" s="38"/>
      <c r="AD1287" s="38"/>
      <c r="AE1287" s="38"/>
      <c r="AR1287" s="227" t="s">
        <v>297</v>
      </c>
      <c r="AT1287" s="227" t="s">
        <v>149</v>
      </c>
      <c r="AU1287" s="227" t="s">
        <v>146</v>
      </c>
      <c r="AY1287" s="17" t="s">
        <v>137</v>
      </c>
      <c r="BE1287" s="228">
        <f>IF(N1287="základní",J1287,0)</f>
        <v>0</v>
      </c>
      <c r="BF1287" s="228">
        <f>IF(N1287="snížená",J1287,0)</f>
        <v>0</v>
      </c>
      <c r="BG1287" s="228">
        <f>IF(N1287="zákl. přenesená",J1287,0)</f>
        <v>0</v>
      </c>
      <c r="BH1287" s="228">
        <f>IF(N1287="sníž. přenesená",J1287,0)</f>
        <v>0</v>
      </c>
      <c r="BI1287" s="228">
        <f>IF(N1287="nulová",J1287,0)</f>
        <v>0</v>
      </c>
      <c r="BJ1287" s="17" t="s">
        <v>146</v>
      </c>
      <c r="BK1287" s="228">
        <f>ROUND(I1287*H1287,2)</f>
        <v>0</v>
      </c>
      <c r="BL1287" s="17" t="s">
        <v>474</v>
      </c>
      <c r="BM1287" s="227" t="s">
        <v>1603</v>
      </c>
    </row>
    <row r="1288" s="13" customFormat="1">
      <c r="A1288" s="13"/>
      <c r="B1288" s="240"/>
      <c r="C1288" s="241"/>
      <c r="D1288" s="242" t="s">
        <v>154</v>
      </c>
      <c r="E1288" s="243" t="s">
        <v>1</v>
      </c>
      <c r="F1288" s="244" t="s">
        <v>1604</v>
      </c>
      <c r="G1288" s="241"/>
      <c r="H1288" s="243" t="s">
        <v>1</v>
      </c>
      <c r="I1288" s="245"/>
      <c r="J1288" s="241"/>
      <c r="K1288" s="241"/>
      <c r="L1288" s="246"/>
      <c r="M1288" s="247"/>
      <c r="N1288" s="248"/>
      <c r="O1288" s="248"/>
      <c r="P1288" s="248"/>
      <c r="Q1288" s="248"/>
      <c r="R1288" s="248"/>
      <c r="S1288" s="248"/>
      <c r="T1288" s="249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50" t="s">
        <v>154</v>
      </c>
      <c r="AU1288" s="250" t="s">
        <v>146</v>
      </c>
      <c r="AV1288" s="13" t="s">
        <v>81</v>
      </c>
      <c r="AW1288" s="13" t="s">
        <v>30</v>
      </c>
      <c r="AX1288" s="13" t="s">
        <v>73</v>
      </c>
      <c r="AY1288" s="250" t="s">
        <v>137</v>
      </c>
    </row>
    <row r="1289" s="14" customFormat="1">
      <c r="A1289" s="14"/>
      <c r="B1289" s="251"/>
      <c r="C1289" s="252"/>
      <c r="D1289" s="242" t="s">
        <v>154</v>
      </c>
      <c r="E1289" s="253" t="s">
        <v>1</v>
      </c>
      <c r="F1289" s="254" t="s">
        <v>1605</v>
      </c>
      <c r="G1289" s="252"/>
      <c r="H1289" s="255">
        <v>5.2110000000000003</v>
      </c>
      <c r="I1289" s="256"/>
      <c r="J1289" s="252"/>
      <c r="K1289" s="252"/>
      <c r="L1289" s="257"/>
      <c r="M1289" s="258"/>
      <c r="N1289" s="259"/>
      <c r="O1289" s="259"/>
      <c r="P1289" s="259"/>
      <c r="Q1289" s="259"/>
      <c r="R1289" s="259"/>
      <c r="S1289" s="259"/>
      <c r="T1289" s="260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61" t="s">
        <v>154</v>
      </c>
      <c r="AU1289" s="261" t="s">
        <v>146</v>
      </c>
      <c r="AV1289" s="14" t="s">
        <v>146</v>
      </c>
      <c r="AW1289" s="14" t="s">
        <v>30</v>
      </c>
      <c r="AX1289" s="14" t="s">
        <v>73</v>
      </c>
      <c r="AY1289" s="261" t="s">
        <v>137</v>
      </c>
    </row>
    <row r="1290" s="15" customFormat="1">
      <c r="A1290" s="15"/>
      <c r="B1290" s="262"/>
      <c r="C1290" s="263"/>
      <c r="D1290" s="242" t="s">
        <v>154</v>
      </c>
      <c r="E1290" s="264" t="s">
        <v>1</v>
      </c>
      <c r="F1290" s="265" t="s">
        <v>157</v>
      </c>
      <c r="G1290" s="263"/>
      <c r="H1290" s="266">
        <v>5.2110000000000003</v>
      </c>
      <c r="I1290" s="267"/>
      <c r="J1290" s="263"/>
      <c r="K1290" s="263"/>
      <c r="L1290" s="268"/>
      <c r="M1290" s="269"/>
      <c r="N1290" s="270"/>
      <c r="O1290" s="270"/>
      <c r="P1290" s="270"/>
      <c r="Q1290" s="270"/>
      <c r="R1290" s="270"/>
      <c r="S1290" s="270"/>
      <c r="T1290" s="271"/>
      <c r="U1290" s="15"/>
      <c r="V1290" s="15"/>
      <c r="W1290" s="15"/>
      <c r="X1290" s="15"/>
      <c r="Y1290" s="15"/>
      <c r="Z1290" s="15"/>
      <c r="AA1290" s="15"/>
      <c r="AB1290" s="15"/>
      <c r="AC1290" s="15"/>
      <c r="AD1290" s="15"/>
      <c r="AE1290" s="15"/>
      <c r="AT1290" s="272" t="s">
        <v>154</v>
      </c>
      <c r="AU1290" s="272" t="s">
        <v>146</v>
      </c>
      <c r="AV1290" s="15" t="s">
        <v>145</v>
      </c>
      <c r="AW1290" s="15" t="s">
        <v>30</v>
      </c>
      <c r="AX1290" s="15" t="s">
        <v>81</v>
      </c>
      <c r="AY1290" s="272" t="s">
        <v>137</v>
      </c>
    </row>
    <row r="1291" s="2" customFormat="1" ht="24.15" customHeight="1">
      <c r="A1291" s="38"/>
      <c r="B1291" s="39"/>
      <c r="C1291" s="215" t="s">
        <v>1606</v>
      </c>
      <c r="D1291" s="215" t="s">
        <v>141</v>
      </c>
      <c r="E1291" s="216" t="s">
        <v>1607</v>
      </c>
      <c r="F1291" s="217" t="s">
        <v>1608</v>
      </c>
      <c r="G1291" s="218" t="s">
        <v>167</v>
      </c>
      <c r="H1291" s="219">
        <v>3.722</v>
      </c>
      <c r="I1291" s="220"/>
      <c r="J1291" s="221">
        <f>ROUND(I1291*H1291,2)</f>
        <v>0</v>
      </c>
      <c r="K1291" s="222"/>
      <c r="L1291" s="44"/>
      <c r="M1291" s="223" t="s">
        <v>1</v>
      </c>
      <c r="N1291" s="224" t="s">
        <v>39</v>
      </c>
      <c r="O1291" s="91"/>
      <c r="P1291" s="225">
        <f>O1291*H1291</f>
        <v>0</v>
      </c>
      <c r="Q1291" s="225">
        <v>0</v>
      </c>
      <c r="R1291" s="225">
        <f>Q1291*H1291</f>
        <v>0</v>
      </c>
      <c r="S1291" s="225">
        <v>0</v>
      </c>
      <c r="T1291" s="226">
        <f>S1291*H1291</f>
        <v>0</v>
      </c>
      <c r="U1291" s="38"/>
      <c r="V1291" s="38"/>
      <c r="W1291" s="38"/>
      <c r="X1291" s="38"/>
      <c r="Y1291" s="38"/>
      <c r="Z1291" s="38"/>
      <c r="AA1291" s="38"/>
      <c r="AB1291" s="38"/>
      <c r="AC1291" s="38"/>
      <c r="AD1291" s="38"/>
      <c r="AE1291" s="38"/>
      <c r="AR1291" s="227" t="s">
        <v>474</v>
      </c>
      <c r="AT1291" s="227" t="s">
        <v>141</v>
      </c>
      <c r="AU1291" s="227" t="s">
        <v>146</v>
      </c>
      <c r="AY1291" s="17" t="s">
        <v>137</v>
      </c>
      <c r="BE1291" s="228">
        <f>IF(N1291="základní",J1291,0)</f>
        <v>0</v>
      </c>
      <c r="BF1291" s="228">
        <f>IF(N1291="snížená",J1291,0)</f>
        <v>0</v>
      </c>
      <c r="BG1291" s="228">
        <f>IF(N1291="zákl. přenesená",J1291,0)</f>
        <v>0</v>
      </c>
      <c r="BH1291" s="228">
        <f>IF(N1291="sníž. přenesená",J1291,0)</f>
        <v>0</v>
      </c>
      <c r="BI1291" s="228">
        <f>IF(N1291="nulová",J1291,0)</f>
        <v>0</v>
      </c>
      <c r="BJ1291" s="17" t="s">
        <v>146</v>
      </c>
      <c r="BK1291" s="228">
        <f>ROUND(I1291*H1291,2)</f>
        <v>0</v>
      </c>
      <c r="BL1291" s="17" t="s">
        <v>474</v>
      </c>
      <c r="BM1291" s="227" t="s">
        <v>1609</v>
      </c>
    </row>
    <row r="1292" s="13" customFormat="1">
      <c r="A1292" s="13"/>
      <c r="B1292" s="240"/>
      <c r="C1292" s="241"/>
      <c r="D1292" s="242" t="s">
        <v>154</v>
      </c>
      <c r="E1292" s="243" t="s">
        <v>1</v>
      </c>
      <c r="F1292" s="244" t="s">
        <v>182</v>
      </c>
      <c r="G1292" s="241"/>
      <c r="H1292" s="243" t="s">
        <v>1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3"/>
      <c r="V1292" s="13"/>
      <c r="W1292" s="13"/>
      <c r="X1292" s="13"/>
      <c r="Y1292" s="13"/>
      <c r="Z1292" s="13"/>
      <c r="AA1292" s="13"/>
      <c r="AB1292" s="13"/>
      <c r="AC1292" s="13"/>
      <c r="AD1292" s="13"/>
      <c r="AE1292" s="13"/>
      <c r="AT1292" s="250" t="s">
        <v>154</v>
      </c>
      <c r="AU1292" s="250" t="s">
        <v>146</v>
      </c>
      <c r="AV1292" s="13" t="s">
        <v>81</v>
      </c>
      <c r="AW1292" s="13" t="s">
        <v>30</v>
      </c>
      <c r="AX1292" s="13" t="s">
        <v>73</v>
      </c>
      <c r="AY1292" s="250" t="s">
        <v>137</v>
      </c>
    </row>
    <row r="1293" s="14" customFormat="1">
      <c r="A1293" s="14"/>
      <c r="B1293" s="251"/>
      <c r="C1293" s="252"/>
      <c r="D1293" s="242" t="s">
        <v>154</v>
      </c>
      <c r="E1293" s="253" t="s">
        <v>1</v>
      </c>
      <c r="F1293" s="254" t="s">
        <v>183</v>
      </c>
      <c r="G1293" s="252"/>
      <c r="H1293" s="255">
        <v>2.7759999999999998</v>
      </c>
      <c r="I1293" s="256"/>
      <c r="J1293" s="252"/>
      <c r="K1293" s="252"/>
      <c r="L1293" s="257"/>
      <c r="M1293" s="258"/>
      <c r="N1293" s="259"/>
      <c r="O1293" s="259"/>
      <c r="P1293" s="259"/>
      <c r="Q1293" s="259"/>
      <c r="R1293" s="259"/>
      <c r="S1293" s="259"/>
      <c r="T1293" s="260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61" t="s">
        <v>154</v>
      </c>
      <c r="AU1293" s="261" t="s">
        <v>146</v>
      </c>
      <c r="AV1293" s="14" t="s">
        <v>146</v>
      </c>
      <c r="AW1293" s="14" t="s">
        <v>30</v>
      </c>
      <c r="AX1293" s="14" t="s">
        <v>73</v>
      </c>
      <c r="AY1293" s="261" t="s">
        <v>137</v>
      </c>
    </row>
    <row r="1294" s="13" customFormat="1">
      <c r="A1294" s="13"/>
      <c r="B1294" s="240"/>
      <c r="C1294" s="241"/>
      <c r="D1294" s="242" t="s">
        <v>154</v>
      </c>
      <c r="E1294" s="243" t="s">
        <v>1</v>
      </c>
      <c r="F1294" s="244" t="s">
        <v>180</v>
      </c>
      <c r="G1294" s="241"/>
      <c r="H1294" s="243" t="s">
        <v>1</v>
      </c>
      <c r="I1294" s="245"/>
      <c r="J1294" s="241"/>
      <c r="K1294" s="241"/>
      <c r="L1294" s="246"/>
      <c r="M1294" s="247"/>
      <c r="N1294" s="248"/>
      <c r="O1294" s="248"/>
      <c r="P1294" s="248"/>
      <c r="Q1294" s="248"/>
      <c r="R1294" s="248"/>
      <c r="S1294" s="248"/>
      <c r="T1294" s="249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50" t="s">
        <v>154</v>
      </c>
      <c r="AU1294" s="250" t="s">
        <v>146</v>
      </c>
      <c r="AV1294" s="13" t="s">
        <v>81</v>
      </c>
      <c r="AW1294" s="13" t="s">
        <v>30</v>
      </c>
      <c r="AX1294" s="13" t="s">
        <v>73</v>
      </c>
      <c r="AY1294" s="250" t="s">
        <v>137</v>
      </c>
    </row>
    <row r="1295" s="14" customFormat="1">
      <c r="A1295" s="14"/>
      <c r="B1295" s="251"/>
      <c r="C1295" s="252"/>
      <c r="D1295" s="242" t="s">
        <v>154</v>
      </c>
      <c r="E1295" s="253" t="s">
        <v>1</v>
      </c>
      <c r="F1295" s="254" t="s">
        <v>181</v>
      </c>
      <c r="G1295" s="252"/>
      <c r="H1295" s="255">
        <v>0.94599999999999995</v>
      </c>
      <c r="I1295" s="256"/>
      <c r="J1295" s="252"/>
      <c r="K1295" s="252"/>
      <c r="L1295" s="257"/>
      <c r="M1295" s="258"/>
      <c r="N1295" s="259"/>
      <c r="O1295" s="259"/>
      <c r="P1295" s="259"/>
      <c r="Q1295" s="259"/>
      <c r="R1295" s="259"/>
      <c r="S1295" s="259"/>
      <c r="T1295" s="260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61" t="s">
        <v>154</v>
      </c>
      <c r="AU1295" s="261" t="s">
        <v>146</v>
      </c>
      <c r="AV1295" s="14" t="s">
        <v>146</v>
      </c>
      <c r="AW1295" s="14" t="s">
        <v>30</v>
      </c>
      <c r="AX1295" s="14" t="s">
        <v>73</v>
      </c>
      <c r="AY1295" s="261" t="s">
        <v>137</v>
      </c>
    </row>
    <row r="1296" s="15" customFormat="1">
      <c r="A1296" s="15"/>
      <c r="B1296" s="262"/>
      <c r="C1296" s="263"/>
      <c r="D1296" s="242" t="s">
        <v>154</v>
      </c>
      <c r="E1296" s="264" t="s">
        <v>1</v>
      </c>
      <c r="F1296" s="265" t="s">
        <v>157</v>
      </c>
      <c r="G1296" s="263"/>
      <c r="H1296" s="266">
        <v>3.722</v>
      </c>
      <c r="I1296" s="267"/>
      <c r="J1296" s="263"/>
      <c r="K1296" s="263"/>
      <c r="L1296" s="268"/>
      <c r="M1296" s="269"/>
      <c r="N1296" s="270"/>
      <c r="O1296" s="270"/>
      <c r="P1296" s="270"/>
      <c r="Q1296" s="270"/>
      <c r="R1296" s="270"/>
      <c r="S1296" s="270"/>
      <c r="T1296" s="271"/>
      <c r="U1296" s="15"/>
      <c r="V1296" s="15"/>
      <c r="W1296" s="15"/>
      <c r="X1296" s="15"/>
      <c r="Y1296" s="15"/>
      <c r="Z1296" s="15"/>
      <c r="AA1296" s="15"/>
      <c r="AB1296" s="15"/>
      <c r="AC1296" s="15"/>
      <c r="AD1296" s="15"/>
      <c r="AE1296" s="15"/>
      <c r="AT1296" s="272" t="s">
        <v>154</v>
      </c>
      <c r="AU1296" s="272" t="s">
        <v>146</v>
      </c>
      <c r="AV1296" s="15" t="s">
        <v>145</v>
      </c>
      <c r="AW1296" s="15" t="s">
        <v>30</v>
      </c>
      <c r="AX1296" s="15" t="s">
        <v>81</v>
      </c>
      <c r="AY1296" s="272" t="s">
        <v>137</v>
      </c>
    </row>
    <row r="1297" s="2" customFormat="1" ht="16.5" customHeight="1">
      <c r="A1297" s="38"/>
      <c r="B1297" s="39"/>
      <c r="C1297" s="215" t="s">
        <v>1610</v>
      </c>
      <c r="D1297" s="215" t="s">
        <v>141</v>
      </c>
      <c r="E1297" s="216" t="s">
        <v>1611</v>
      </c>
      <c r="F1297" s="217" t="s">
        <v>1612</v>
      </c>
      <c r="G1297" s="218" t="s">
        <v>243</v>
      </c>
      <c r="H1297" s="219">
        <v>6.6680000000000001</v>
      </c>
      <c r="I1297" s="220"/>
      <c r="J1297" s="221">
        <f>ROUND(I1297*H1297,2)</f>
        <v>0</v>
      </c>
      <c r="K1297" s="222"/>
      <c r="L1297" s="44"/>
      <c r="M1297" s="223" t="s">
        <v>1</v>
      </c>
      <c r="N1297" s="224" t="s">
        <v>39</v>
      </c>
      <c r="O1297" s="91"/>
      <c r="P1297" s="225">
        <f>O1297*H1297</f>
        <v>0</v>
      </c>
      <c r="Q1297" s="225">
        <v>3.0000000000000001E-05</v>
      </c>
      <c r="R1297" s="225">
        <f>Q1297*H1297</f>
        <v>0.00020004000000000002</v>
      </c>
      <c r="S1297" s="225">
        <v>0</v>
      </c>
      <c r="T1297" s="226">
        <f>S1297*H1297</f>
        <v>0</v>
      </c>
      <c r="U1297" s="38"/>
      <c r="V1297" s="38"/>
      <c r="W1297" s="38"/>
      <c r="X1297" s="38"/>
      <c r="Y1297" s="38"/>
      <c r="Z1297" s="38"/>
      <c r="AA1297" s="38"/>
      <c r="AB1297" s="38"/>
      <c r="AC1297" s="38"/>
      <c r="AD1297" s="38"/>
      <c r="AE1297" s="38"/>
      <c r="AR1297" s="227" t="s">
        <v>474</v>
      </c>
      <c r="AT1297" s="227" t="s">
        <v>141</v>
      </c>
      <c r="AU1297" s="227" t="s">
        <v>146</v>
      </c>
      <c r="AY1297" s="17" t="s">
        <v>137</v>
      </c>
      <c r="BE1297" s="228">
        <f>IF(N1297="základní",J1297,0)</f>
        <v>0</v>
      </c>
      <c r="BF1297" s="228">
        <f>IF(N1297="snížená",J1297,0)</f>
        <v>0</v>
      </c>
      <c r="BG1297" s="228">
        <f>IF(N1297="zákl. přenesená",J1297,0)</f>
        <v>0</v>
      </c>
      <c r="BH1297" s="228">
        <f>IF(N1297="sníž. přenesená",J1297,0)</f>
        <v>0</v>
      </c>
      <c r="BI1297" s="228">
        <f>IF(N1297="nulová",J1297,0)</f>
        <v>0</v>
      </c>
      <c r="BJ1297" s="17" t="s">
        <v>146</v>
      </c>
      <c r="BK1297" s="228">
        <f>ROUND(I1297*H1297,2)</f>
        <v>0</v>
      </c>
      <c r="BL1297" s="17" t="s">
        <v>474</v>
      </c>
      <c r="BM1297" s="227" t="s">
        <v>1613</v>
      </c>
    </row>
    <row r="1298" s="13" customFormat="1">
      <c r="A1298" s="13"/>
      <c r="B1298" s="240"/>
      <c r="C1298" s="241"/>
      <c r="D1298" s="242" t="s">
        <v>154</v>
      </c>
      <c r="E1298" s="243" t="s">
        <v>1</v>
      </c>
      <c r="F1298" s="244" t="s">
        <v>1614</v>
      </c>
      <c r="G1298" s="241"/>
      <c r="H1298" s="243" t="s">
        <v>1</v>
      </c>
      <c r="I1298" s="245"/>
      <c r="J1298" s="241"/>
      <c r="K1298" s="241"/>
      <c r="L1298" s="246"/>
      <c r="M1298" s="247"/>
      <c r="N1298" s="248"/>
      <c r="O1298" s="248"/>
      <c r="P1298" s="248"/>
      <c r="Q1298" s="248"/>
      <c r="R1298" s="248"/>
      <c r="S1298" s="248"/>
      <c r="T1298" s="249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50" t="s">
        <v>154</v>
      </c>
      <c r="AU1298" s="250" t="s">
        <v>146</v>
      </c>
      <c r="AV1298" s="13" t="s">
        <v>81</v>
      </c>
      <c r="AW1298" s="13" t="s">
        <v>30</v>
      </c>
      <c r="AX1298" s="13" t="s">
        <v>73</v>
      </c>
      <c r="AY1298" s="250" t="s">
        <v>137</v>
      </c>
    </row>
    <row r="1299" s="13" customFormat="1">
      <c r="A1299" s="13"/>
      <c r="B1299" s="240"/>
      <c r="C1299" s="241"/>
      <c r="D1299" s="242" t="s">
        <v>154</v>
      </c>
      <c r="E1299" s="243" t="s">
        <v>1</v>
      </c>
      <c r="F1299" s="244" t="s">
        <v>182</v>
      </c>
      <c r="G1299" s="241"/>
      <c r="H1299" s="243" t="s">
        <v>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50" t="s">
        <v>154</v>
      </c>
      <c r="AU1299" s="250" t="s">
        <v>146</v>
      </c>
      <c r="AV1299" s="13" t="s">
        <v>81</v>
      </c>
      <c r="AW1299" s="13" t="s">
        <v>30</v>
      </c>
      <c r="AX1299" s="13" t="s">
        <v>73</v>
      </c>
      <c r="AY1299" s="250" t="s">
        <v>137</v>
      </c>
    </row>
    <row r="1300" s="14" customFormat="1">
      <c r="A1300" s="14"/>
      <c r="B1300" s="251"/>
      <c r="C1300" s="252"/>
      <c r="D1300" s="242" t="s">
        <v>154</v>
      </c>
      <c r="E1300" s="253" t="s">
        <v>1</v>
      </c>
      <c r="F1300" s="254" t="s">
        <v>476</v>
      </c>
      <c r="G1300" s="252"/>
      <c r="H1300" s="255">
        <v>6.6680000000000001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1" t="s">
        <v>154</v>
      </c>
      <c r="AU1300" s="261" t="s">
        <v>146</v>
      </c>
      <c r="AV1300" s="14" t="s">
        <v>146</v>
      </c>
      <c r="AW1300" s="14" t="s">
        <v>30</v>
      </c>
      <c r="AX1300" s="14" t="s">
        <v>73</v>
      </c>
      <c r="AY1300" s="261" t="s">
        <v>137</v>
      </c>
    </row>
    <row r="1301" s="15" customFormat="1">
      <c r="A1301" s="15"/>
      <c r="B1301" s="262"/>
      <c r="C1301" s="263"/>
      <c r="D1301" s="242" t="s">
        <v>154</v>
      </c>
      <c r="E1301" s="264" t="s">
        <v>1</v>
      </c>
      <c r="F1301" s="265" t="s">
        <v>157</v>
      </c>
      <c r="G1301" s="263"/>
      <c r="H1301" s="266">
        <v>6.6680000000000001</v>
      </c>
      <c r="I1301" s="267"/>
      <c r="J1301" s="263"/>
      <c r="K1301" s="263"/>
      <c r="L1301" s="268"/>
      <c r="M1301" s="269"/>
      <c r="N1301" s="270"/>
      <c r="O1301" s="270"/>
      <c r="P1301" s="270"/>
      <c r="Q1301" s="270"/>
      <c r="R1301" s="270"/>
      <c r="S1301" s="270"/>
      <c r="T1301" s="271"/>
      <c r="U1301" s="15"/>
      <c r="V1301" s="15"/>
      <c r="W1301" s="15"/>
      <c r="X1301" s="15"/>
      <c r="Y1301" s="15"/>
      <c r="Z1301" s="15"/>
      <c r="AA1301" s="15"/>
      <c r="AB1301" s="15"/>
      <c r="AC1301" s="15"/>
      <c r="AD1301" s="15"/>
      <c r="AE1301" s="15"/>
      <c r="AT1301" s="272" t="s">
        <v>154</v>
      </c>
      <c r="AU1301" s="272" t="s">
        <v>146</v>
      </c>
      <c r="AV1301" s="15" t="s">
        <v>145</v>
      </c>
      <c r="AW1301" s="15" t="s">
        <v>30</v>
      </c>
      <c r="AX1301" s="15" t="s">
        <v>81</v>
      </c>
      <c r="AY1301" s="272" t="s">
        <v>137</v>
      </c>
    </row>
    <row r="1302" s="2" customFormat="1" ht="24.15" customHeight="1">
      <c r="A1302" s="38"/>
      <c r="B1302" s="39"/>
      <c r="C1302" s="215" t="s">
        <v>1615</v>
      </c>
      <c r="D1302" s="215" t="s">
        <v>141</v>
      </c>
      <c r="E1302" s="216" t="s">
        <v>1616</v>
      </c>
      <c r="F1302" s="217" t="s">
        <v>1617</v>
      </c>
      <c r="G1302" s="218" t="s">
        <v>243</v>
      </c>
      <c r="H1302" s="219">
        <v>6.6680000000000001</v>
      </c>
      <c r="I1302" s="220"/>
      <c r="J1302" s="221">
        <f>ROUND(I1302*H1302,2)</f>
        <v>0</v>
      </c>
      <c r="K1302" s="222"/>
      <c r="L1302" s="44"/>
      <c r="M1302" s="223" t="s">
        <v>1</v>
      </c>
      <c r="N1302" s="224" t="s">
        <v>39</v>
      </c>
      <c r="O1302" s="91"/>
      <c r="P1302" s="225">
        <f>O1302*H1302</f>
        <v>0</v>
      </c>
      <c r="Q1302" s="225">
        <v>2.0000000000000002E-05</v>
      </c>
      <c r="R1302" s="225">
        <f>Q1302*H1302</f>
        <v>0.00013336000000000001</v>
      </c>
      <c r="S1302" s="225">
        <v>0</v>
      </c>
      <c r="T1302" s="226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7" t="s">
        <v>474</v>
      </c>
      <c r="AT1302" s="227" t="s">
        <v>141</v>
      </c>
      <c r="AU1302" s="227" t="s">
        <v>146</v>
      </c>
      <c r="AY1302" s="17" t="s">
        <v>137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17" t="s">
        <v>146</v>
      </c>
      <c r="BK1302" s="228">
        <f>ROUND(I1302*H1302,2)</f>
        <v>0</v>
      </c>
      <c r="BL1302" s="17" t="s">
        <v>474</v>
      </c>
      <c r="BM1302" s="227" t="s">
        <v>1618</v>
      </c>
    </row>
    <row r="1303" s="13" customFormat="1">
      <c r="A1303" s="13"/>
      <c r="B1303" s="240"/>
      <c r="C1303" s="241"/>
      <c r="D1303" s="242" t="s">
        <v>154</v>
      </c>
      <c r="E1303" s="243" t="s">
        <v>1</v>
      </c>
      <c r="F1303" s="244" t="s">
        <v>1614</v>
      </c>
      <c r="G1303" s="241"/>
      <c r="H1303" s="243" t="s">
        <v>1</v>
      </c>
      <c r="I1303" s="245"/>
      <c r="J1303" s="241"/>
      <c r="K1303" s="241"/>
      <c r="L1303" s="246"/>
      <c r="M1303" s="247"/>
      <c r="N1303" s="248"/>
      <c r="O1303" s="248"/>
      <c r="P1303" s="248"/>
      <c r="Q1303" s="248"/>
      <c r="R1303" s="248"/>
      <c r="S1303" s="248"/>
      <c r="T1303" s="249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50" t="s">
        <v>154</v>
      </c>
      <c r="AU1303" s="250" t="s">
        <v>146</v>
      </c>
      <c r="AV1303" s="13" t="s">
        <v>81</v>
      </c>
      <c r="AW1303" s="13" t="s">
        <v>30</v>
      </c>
      <c r="AX1303" s="13" t="s">
        <v>73</v>
      </c>
      <c r="AY1303" s="250" t="s">
        <v>137</v>
      </c>
    </row>
    <row r="1304" s="13" customFormat="1">
      <c r="A1304" s="13"/>
      <c r="B1304" s="240"/>
      <c r="C1304" s="241"/>
      <c r="D1304" s="242" t="s">
        <v>154</v>
      </c>
      <c r="E1304" s="243" t="s">
        <v>1</v>
      </c>
      <c r="F1304" s="244" t="s">
        <v>182</v>
      </c>
      <c r="G1304" s="241"/>
      <c r="H1304" s="243" t="s">
        <v>1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3"/>
      <c r="V1304" s="13"/>
      <c r="W1304" s="13"/>
      <c r="X1304" s="13"/>
      <c r="Y1304" s="13"/>
      <c r="Z1304" s="13"/>
      <c r="AA1304" s="13"/>
      <c r="AB1304" s="13"/>
      <c r="AC1304" s="13"/>
      <c r="AD1304" s="13"/>
      <c r="AE1304" s="13"/>
      <c r="AT1304" s="250" t="s">
        <v>154</v>
      </c>
      <c r="AU1304" s="250" t="s">
        <v>146</v>
      </c>
      <c r="AV1304" s="13" t="s">
        <v>81</v>
      </c>
      <c r="AW1304" s="13" t="s">
        <v>30</v>
      </c>
      <c r="AX1304" s="13" t="s">
        <v>73</v>
      </c>
      <c r="AY1304" s="250" t="s">
        <v>137</v>
      </c>
    </row>
    <row r="1305" s="14" customFormat="1">
      <c r="A1305" s="14"/>
      <c r="B1305" s="251"/>
      <c r="C1305" s="252"/>
      <c r="D1305" s="242" t="s">
        <v>154</v>
      </c>
      <c r="E1305" s="253" t="s">
        <v>1</v>
      </c>
      <c r="F1305" s="254" t="s">
        <v>476</v>
      </c>
      <c r="G1305" s="252"/>
      <c r="H1305" s="255">
        <v>6.6680000000000001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61" t="s">
        <v>154</v>
      </c>
      <c r="AU1305" s="261" t="s">
        <v>146</v>
      </c>
      <c r="AV1305" s="14" t="s">
        <v>146</v>
      </c>
      <c r="AW1305" s="14" t="s">
        <v>30</v>
      </c>
      <c r="AX1305" s="14" t="s">
        <v>73</v>
      </c>
      <c r="AY1305" s="261" t="s">
        <v>137</v>
      </c>
    </row>
    <row r="1306" s="15" customFormat="1">
      <c r="A1306" s="15"/>
      <c r="B1306" s="262"/>
      <c r="C1306" s="263"/>
      <c r="D1306" s="242" t="s">
        <v>154</v>
      </c>
      <c r="E1306" s="264" t="s">
        <v>1</v>
      </c>
      <c r="F1306" s="265" t="s">
        <v>157</v>
      </c>
      <c r="G1306" s="263"/>
      <c r="H1306" s="266">
        <v>6.6680000000000001</v>
      </c>
      <c r="I1306" s="267"/>
      <c r="J1306" s="263"/>
      <c r="K1306" s="263"/>
      <c r="L1306" s="268"/>
      <c r="M1306" s="269"/>
      <c r="N1306" s="270"/>
      <c r="O1306" s="270"/>
      <c r="P1306" s="270"/>
      <c r="Q1306" s="270"/>
      <c r="R1306" s="270"/>
      <c r="S1306" s="270"/>
      <c r="T1306" s="271"/>
      <c r="U1306" s="15"/>
      <c r="V1306" s="15"/>
      <c r="W1306" s="15"/>
      <c r="X1306" s="15"/>
      <c r="Y1306" s="15"/>
      <c r="Z1306" s="15"/>
      <c r="AA1306" s="15"/>
      <c r="AB1306" s="15"/>
      <c r="AC1306" s="15"/>
      <c r="AD1306" s="15"/>
      <c r="AE1306" s="15"/>
      <c r="AT1306" s="272" t="s">
        <v>154</v>
      </c>
      <c r="AU1306" s="272" t="s">
        <v>146</v>
      </c>
      <c r="AV1306" s="15" t="s">
        <v>145</v>
      </c>
      <c r="AW1306" s="15" t="s">
        <v>30</v>
      </c>
      <c r="AX1306" s="15" t="s">
        <v>81</v>
      </c>
      <c r="AY1306" s="272" t="s">
        <v>137</v>
      </c>
    </row>
    <row r="1307" s="2" customFormat="1" ht="16.5" customHeight="1">
      <c r="A1307" s="38"/>
      <c r="B1307" s="39"/>
      <c r="C1307" s="215" t="s">
        <v>1619</v>
      </c>
      <c r="D1307" s="215" t="s">
        <v>141</v>
      </c>
      <c r="E1307" s="216" t="s">
        <v>1620</v>
      </c>
      <c r="F1307" s="217" t="s">
        <v>1621</v>
      </c>
      <c r="G1307" s="218" t="s">
        <v>160</v>
      </c>
      <c r="H1307" s="219">
        <v>1</v>
      </c>
      <c r="I1307" s="220"/>
      <c r="J1307" s="221">
        <f>ROUND(I1307*H1307,2)</f>
        <v>0</v>
      </c>
      <c r="K1307" s="222"/>
      <c r="L1307" s="44"/>
      <c r="M1307" s="223" t="s">
        <v>1</v>
      </c>
      <c r="N1307" s="224" t="s">
        <v>39</v>
      </c>
      <c r="O1307" s="91"/>
      <c r="P1307" s="225">
        <f>O1307*H1307</f>
        <v>0</v>
      </c>
      <c r="Q1307" s="225">
        <v>0.00018000000000000001</v>
      </c>
      <c r="R1307" s="225">
        <f>Q1307*H1307</f>
        <v>0.00018000000000000001</v>
      </c>
      <c r="S1307" s="225">
        <v>0</v>
      </c>
      <c r="T1307" s="226">
        <f>S1307*H1307</f>
        <v>0</v>
      </c>
      <c r="U1307" s="38"/>
      <c r="V1307" s="38"/>
      <c r="W1307" s="38"/>
      <c r="X1307" s="38"/>
      <c r="Y1307" s="38"/>
      <c r="Z1307" s="38"/>
      <c r="AA1307" s="38"/>
      <c r="AB1307" s="38"/>
      <c r="AC1307" s="38"/>
      <c r="AD1307" s="38"/>
      <c r="AE1307" s="38"/>
      <c r="AR1307" s="227" t="s">
        <v>474</v>
      </c>
      <c r="AT1307" s="227" t="s">
        <v>141</v>
      </c>
      <c r="AU1307" s="227" t="s">
        <v>146</v>
      </c>
      <c r="AY1307" s="17" t="s">
        <v>137</v>
      </c>
      <c r="BE1307" s="228">
        <f>IF(N1307="základní",J1307,0)</f>
        <v>0</v>
      </c>
      <c r="BF1307" s="228">
        <f>IF(N1307="snížená",J1307,0)</f>
        <v>0</v>
      </c>
      <c r="BG1307" s="228">
        <f>IF(N1307="zákl. přenesená",J1307,0)</f>
        <v>0</v>
      </c>
      <c r="BH1307" s="228">
        <f>IF(N1307="sníž. přenesená",J1307,0)</f>
        <v>0</v>
      </c>
      <c r="BI1307" s="228">
        <f>IF(N1307="nulová",J1307,0)</f>
        <v>0</v>
      </c>
      <c r="BJ1307" s="17" t="s">
        <v>146</v>
      </c>
      <c r="BK1307" s="228">
        <f>ROUND(I1307*H1307,2)</f>
        <v>0</v>
      </c>
      <c r="BL1307" s="17" t="s">
        <v>474</v>
      </c>
      <c r="BM1307" s="227" t="s">
        <v>1622</v>
      </c>
    </row>
    <row r="1308" s="13" customFormat="1">
      <c r="A1308" s="13"/>
      <c r="B1308" s="240"/>
      <c r="C1308" s="241"/>
      <c r="D1308" s="242" t="s">
        <v>154</v>
      </c>
      <c r="E1308" s="243" t="s">
        <v>1</v>
      </c>
      <c r="F1308" s="244" t="s">
        <v>1623</v>
      </c>
      <c r="G1308" s="241"/>
      <c r="H1308" s="243" t="s">
        <v>1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50" t="s">
        <v>154</v>
      </c>
      <c r="AU1308" s="250" t="s">
        <v>146</v>
      </c>
      <c r="AV1308" s="13" t="s">
        <v>81</v>
      </c>
      <c r="AW1308" s="13" t="s">
        <v>30</v>
      </c>
      <c r="AX1308" s="13" t="s">
        <v>73</v>
      </c>
      <c r="AY1308" s="250" t="s">
        <v>137</v>
      </c>
    </row>
    <row r="1309" s="14" customFormat="1">
      <c r="A1309" s="14"/>
      <c r="B1309" s="251"/>
      <c r="C1309" s="252"/>
      <c r="D1309" s="242" t="s">
        <v>154</v>
      </c>
      <c r="E1309" s="253" t="s">
        <v>1</v>
      </c>
      <c r="F1309" s="254" t="s">
        <v>81</v>
      </c>
      <c r="G1309" s="252"/>
      <c r="H1309" s="255">
        <v>1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61" t="s">
        <v>154</v>
      </c>
      <c r="AU1309" s="261" t="s">
        <v>146</v>
      </c>
      <c r="AV1309" s="14" t="s">
        <v>146</v>
      </c>
      <c r="AW1309" s="14" t="s">
        <v>30</v>
      </c>
      <c r="AX1309" s="14" t="s">
        <v>81</v>
      </c>
      <c r="AY1309" s="261" t="s">
        <v>137</v>
      </c>
    </row>
    <row r="1310" s="2" customFormat="1" ht="24.15" customHeight="1">
      <c r="A1310" s="38"/>
      <c r="B1310" s="39"/>
      <c r="C1310" s="215" t="s">
        <v>1624</v>
      </c>
      <c r="D1310" s="215" t="s">
        <v>141</v>
      </c>
      <c r="E1310" s="216" t="s">
        <v>1625</v>
      </c>
      <c r="F1310" s="217" t="s">
        <v>1626</v>
      </c>
      <c r="G1310" s="218" t="s">
        <v>167</v>
      </c>
      <c r="H1310" s="219">
        <v>3.722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5.0000000000000002E-05</v>
      </c>
      <c r="R1310" s="225">
        <f>Q1310*H1310</f>
        <v>0.0001861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474</v>
      </c>
      <c r="AT1310" s="227" t="s">
        <v>141</v>
      </c>
      <c r="AU1310" s="227" t="s">
        <v>146</v>
      </c>
      <c r="AY1310" s="17" t="s">
        <v>137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146</v>
      </c>
      <c r="BK1310" s="228">
        <f>ROUND(I1310*H1310,2)</f>
        <v>0</v>
      </c>
      <c r="BL1310" s="17" t="s">
        <v>474</v>
      </c>
      <c r="BM1310" s="227" t="s">
        <v>1627</v>
      </c>
    </row>
    <row r="1311" s="13" customFormat="1">
      <c r="A1311" s="13"/>
      <c r="B1311" s="240"/>
      <c r="C1311" s="241"/>
      <c r="D1311" s="242" t="s">
        <v>154</v>
      </c>
      <c r="E1311" s="243" t="s">
        <v>1</v>
      </c>
      <c r="F1311" s="244" t="s">
        <v>182</v>
      </c>
      <c r="G1311" s="241"/>
      <c r="H1311" s="243" t="s">
        <v>1</v>
      </c>
      <c r="I1311" s="245"/>
      <c r="J1311" s="241"/>
      <c r="K1311" s="241"/>
      <c r="L1311" s="246"/>
      <c r="M1311" s="247"/>
      <c r="N1311" s="248"/>
      <c r="O1311" s="248"/>
      <c r="P1311" s="248"/>
      <c r="Q1311" s="248"/>
      <c r="R1311" s="248"/>
      <c r="S1311" s="248"/>
      <c r="T1311" s="249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0" t="s">
        <v>154</v>
      </c>
      <c r="AU1311" s="250" t="s">
        <v>146</v>
      </c>
      <c r="AV1311" s="13" t="s">
        <v>81</v>
      </c>
      <c r="AW1311" s="13" t="s">
        <v>30</v>
      </c>
      <c r="AX1311" s="13" t="s">
        <v>73</v>
      </c>
      <c r="AY1311" s="250" t="s">
        <v>137</v>
      </c>
    </row>
    <row r="1312" s="14" customFormat="1">
      <c r="A1312" s="14"/>
      <c r="B1312" s="251"/>
      <c r="C1312" s="252"/>
      <c r="D1312" s="242" t="s">
        <v>154</v>
      </c>
      <c r="E1312" s="253" t="s">
        <v>1</v>
      </c>
      <c r="F1312" s="254" t="s">
        <v>183</v>
      </c>
      <c r="G1312" s="252"/>
      <c r="H1312" s="255">
        <v>2.7759999999999998</v>
      </c>
      <c r="I1312" s="256"/>
      <c r="J1312" s="252"/>
      <c r="K1312" s="252"/>
      <c r="L1312" s="257"/>
      <c r="M1312" s="258"/>
      <c r="N1312" s="259"/>
      <c r="O1312" s="259"/>
      <c r="P1312" s="259"/>
      <c r="Q1312" s="259"/>
      <c r="R1312" s="259"/>
      <c r="S1312" s="259"/>
      <c r="T1312" s="260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61" t="s">
        <v>154</v>
      </c>
      <c r="AU1312" s="261" t="s">
        <v>146</v>
      </c>
      <c r="AV1312" s="14" t="s">
        <v>146</v>
      </c>
      <c r="AW1312" s="14" t="s">
        <v>30</v>
      </c>
      <c r="AX1312" s="14" t="s">
        <v>73</v>
      </c>
      <c r="AY1312" s="261" t="s">
        <v>137</v>
      </c>
    </row>
    <row r="1313" s="13" customFormat="1">
      <c r="A1313" s="13"/>
      <c r="B1313" s="240"/>
      <c r="C1313" s="241"/>
      <c r="D1313" s="242" t="s">
        <v>154</v>
      </c>
      <c r="E1313" s="243" t="s">
        <v>1</v>
      </c>
      <c r="F1313" s="244" t="s">
        <v>180</v>
      </c>
      <c r="G1313" s="241"/>
      <c r="H1313" s="243" t="s">
        <v>1</v>
      </c>
      <c r="I1313" s="245"/>
      <c r="J1313" s="241"/>
      <c r="K1313" s="241"/>
      <c r="L1313" s="246"/>
      <c r="M1313" s="247"/>
      <c r="N1313" s="248"/>
      <c r="O1313" s="248"/>
      <c r="P1313" s="248"/>
      <c r="Q1313" s="248"/>
      <c r="R1313" s="248"/>
      <c r="S1313" s="248"/>
      <c r="T1313" s="249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50" t="s">
        <v>154</v>
      </c>
      <c r="AU1313" s="250" t="s">
        <v>146</v>
      </c>
      <c r="AV1313" s="13" t="s">
        <v>81</v>
      </c>
      <c r="AW1313" s="13" t="s">
        <v>30</v>
      </c>
      <c r="AX1313" s="13" t="s">
        <v>73</v>
      </c>
      <c r="AY1313" s="250" t="s">
        <v>137</v>
      </c>
    </row>
    <row r="1314" s="14" customFormat="1">
      <c r="A1314" s="14"/>
      <c r="B1314" s="251"/>
      <c r="C1314" s="252"/>
      <c r="D1314" s="242" t="s">
        <v>154</v>
      </c>
      <c r="E1314" s="253" t="s">
        <v>1</v>
      </c>
      <c r="F1314" s="254" t="s">
        <v>181</v>
      </c>
      <c r="G1314" s="252"/>
      <c r="H1314" s="255">
        <v>0.94599999999999995</v>
      </c>
      <c r="I1314" s="256"/>
      <c r="J1314" s="252"/>
      <c r="K1314" s="252"/>
      <c r="L1314" s="257"/>
      <c r="M1314" s="258"/>
      <c r="N1314" s="259"/>
      <c r="O1314" s="259"/>
      <c r="P1314" s="259"/>
      <c r="Q1314" s="259"/>
      <c r="R1314" s="259"/>
      <c r="S1314" s="259"/>
      <c r="T1314" s="260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61" t="s">
        <v>154</v>
      </c>
      <c r="AU1314" s="261" t="s">
        <v>146</v>
      </c>
      <c r="AV1314" s="14" t="s">
        <v>146</v>
      </c>
      <c r="AW1314" s="14" t="s">
        <v>30</v>
      </c>
      <c r="AX1314" s="14" t="s">
        <v>73</v>
      </c>
      <c r="AY1314" s="261" t="s">
        <v>137</v>
      </c>
    </row>
    <row r="1315" s="15" customFormat="1">
      <c r="A1315" s="15"/>
      <c r="B1315" s="262"/>
      <c r="C1315" s="263"/>
      <c r="D1315" s="242" t="s">
        <v>154</v>
      </c>
      <c r="E1315" s="264" t="s">
        <v>1</v>
      </c>
      <c r="F1315" s="265" t="s">
        <v>157</v>
      </c>
      <c r="G1315" s="263"/>
      <c r="H1315" s="266">
        <v>3.722</v>
      </c>
      <c r="I1315" s="267"/>
      <c r="J1315" s="263"/>
      <c r="K1315" s="263"/>
      <c r="L1315" s="268"/>
      <c r="M1315" s="269"/>
      <c r="N1315" s="270"/>
      <c r="O1315" s="270"/>
      <c r="P1315" s="270"/>
      <c r="Q1315" s="270"/>
      <c r="R1315" s="270"/>
      <c r="S1315" s="270"/>
      <c r="T1315" s="271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72" t="s">
        <v>154</v>
      </c>
      <c r="AU1315" s="272" t="s">
        <v>146</v>
      </c>
      <c r="AV1315" s="15" t="s">
        <v>145</v>
      </c>
      <c r="AW1315" s="15" t="s">
        <v>30</v>
      </c>
      <c r="AX1315" s="15" t="s">
        <v>81</v>
      </c>
      <c r="AY1315" s="272" t="s">
        <v>137</v>
      </c>
    </row>
    <row r="1316" s="2" customFormat="1" ht="24.15" customHeight="1">
      <c r="A1316" s="38"/>
      <c r="B1316" s="39"/>
      <c r="C1316" s="215" t="s">
        <v>1628</v>
      </c>
      <c r="D1316" s="215" t="s">
        <v>141</v>
      </c>
      <c r="E1316" s="216" t="s">
        <v>1629</v>
      </c>
      <c r="F1316" s="217" t="s">
        <v>1630</v>
      </c>
      <c r="G1316" s="218" t="s">
        <v>144</v>
      </c>
      <c r="H1316" s="219">
        <v>0.187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0</v>
      </c>
      <c r="R1316" s="225">
        <f>Q1316*H1316</f>
        <v>0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474</v>
      </c>
      <c r="AT1316" s="227" t="s">
        <v>141</v>
      </c>
      <c r="AU1316" s="227" t="s">
        <v>146</v>
      </c>
      <c r="AY1316" s="17" t="s">
        <v>137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146</v>
      </c>
      <c r="BK1316" s="228">
        <f>ROUND(I1316*H1316,2)</f>
        <v>0</v>
      </c>
      <c r="BL1316" s="17" t="s">
        <v>474</v>
      </c>
      <c r="BM1316" s="227" t="s">
        <v>1631</v>
      </c>
    </row>
    <row r="1317" s="2" customFormat="1" ht="33" customHeight="1">
      <c r="A1317" s="38"/>
      <c r="B1317" s="39"/>
      <c r="C1317" s="215" t="s">
        <v>1632</v>
      </c>
      <c r="D1317" s="215" t="s">
        <v>141</v>
      </c>
      <c r="E1317" s="216" t="s">
        <v>1633</v>
      </c>
      <c r="F1317" s="217" t="s">
        <v>1634</v>
      </c>
      <c r="G1317" s="218" t="s">
        <v>144</v>
      </c>
      <c r="H1317" s="219">
        <v>0.374</v>
      </c>
      <c r="I1317" s="220"/>
      <c r="J1317" s="221">
        <f>ROUND(I1317*H1317,2)</f>
        <v>0</v>
      </c>
      <c r="K1317" s="222"/>
      <c r="L1317" s="44"/>
      <c r="M1317" s="223" t="s">
        <v>1</v>
      </c>
      <c r="N1317" s="224" t="s">
        <v>39</v>
      </c>
      <c r="O1317" s="91"/>
      <c r="P1317" s="225">
        <f>O1317*H1317</f>
        <v>0</v>
      </c>
      <c r="Q1317" s="225">
        <v>0</v>
      </c>
      <c r="R1317" s="225">
        <f>Q1317*H1317</f>
        <v>0</v>
      </c>
      <c r="S1317" s="225">
        <v>0</v>
      </c>
      <c r="T1317" s="226">
        <f>S1317*H1317</f>
        <v>0</v>
      </c>
      <c r="U1317" s="38"/>
      <c r="V1317" s="38"/>
      <c r="W1317" s="38"/>
      <c r="X1317" s="38"/>
      <c r="Y1317" s="38"/>
      <c r="Z1317" s="38"/>
      <c r="AA1317" s="38"/>
      <c r="AB1317" s="38"/>
      <c r="AC1317" s="38"/>
      <c r="AD1317" s="38"/>
      <c r="AE1317" s="38"/>
      <c r="AR1317" s="227" t="s">
        <v>474</v>
      </c>
      <c r="AT1317" s="227" t="s">
        <v>141</v>
      </c>
      <c r="AU1317" s="227" t="s">
        <v>146</v>
      </c>
      <c r="AY1317" s="17" t="s">
        <v>137</v>
      </c>
      <c r="BE1317" s="228">
        <f>IF(N1317="základní",J1317,0)</f>
        <v>0</v>
      </c>
      <c r="BF1317" s="228">
        <f>IF(N1317="snížená",J1317,0)</f>
        <v>0</v>
      </c>
      <c r="BG1317" s="228">
        <f>IF(N1317="zákl. přenesená",J1317,0)</f>
        <v>0</v>
      </c>
      <c r="BH1317" s="228">
        <f>IF(N1317="sníž. přenesená",J1317,0)</f>
        <v>0</v>
      </c>
      <c r="BI1317" s="228">
        <f>IF(N1317="nulová",J1317,0)</f>
        <v>0</v>
      </c>
      <c r="BJ1317" s="17" t="s">
        <v>146</v>
      </c>
      <c r="BK1317" s="228">
        <f>ROUND(I1317*H1317,2)</f>
        <v>0</v>
      </c>
      <c r="BL1317" s="17" t="s">
        <v>474</v>
      </c>
      <c r="BM1317" s="227" t="s">
        <v>1635</v>
      </c>
    </row>
    <row r="1318" s="14" customFormat="1">
      <c r="A1318" s="14"/>
      <c r="B1318" s="251"/>
      <c r="C1318" s="252"/>
      <c r="D1318" s="242" t="s">
        <v>154</v>
      </c>
      <c r="E1318" s="252"/>
      <c r="F1318" s="254" t="s">
        <v>1636</v>
      </c>
      <c r="G1318" s="252"/>
      <c r="H1318" s="255">
        <v>0.374</v>
      </c>
      <c r="I1318" s="256"/>
      <c r="J1318" s="252"/>
      <c r="K1318" s="252"/>
      <c r="L1318" s="257"/>
      <c r="M1318" s="258"/>
      <c r="N1318" s="259"/>
      <c r="O1318" s="259"/>
      <c r="P1318" s="259"/>
      <c r="Q1318" s="259"/>
      <c r="R1318" s="259"/>
      <c r="S1318" s="259"/>
      <c r="T1318" s="260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61" t="s">
        <v>154</v>
      </c>
      <c r="AU1318" s="261" t="s">
        <v>146</v>
      </c>
      <c r="AV1318" s="14" t="s">
        <v>146</v>
      </c>
      <c r="AW1318" s="14" t="s">
        <v>4</v>
      </c>
      <c r="AX1318" s="14" t="s">
        <v>81</v>
      </c>
      <c r="AY1318" s="261" t="s">
        <v>137</v>
      </c>
    </row>
    <row r="1319" s="12" customFormat="1" ht="22.8" customHeight="1">
      <c r="A1319" s="12"/>
      <c r="B1319" s="199"/>
      <c r="C1319" s="200"/>
      <c r="D1319" s="201" t="s">
        <v>72</v>
      </c>
      <c r="E1319" s="213" t="s">
        <v>1637</v>
      </c>
      <c r="F1319" s="213" t="s">
        <v>1638</v>
      </c>
      <c r="G1319" s="200"/>
      <c r="H1319" s="200"/>
      <c r="I1319" s="203"/>
      <c r="J1319" s="214">
        <f>BK1319</f>
        <v>0</v>
      </c>
      <c r="K1319" s="200"/>
      <c r="L1319" s="205"/>
      <c r="M1319" s="206"/>
      <c r="N1319" s="207"/>
      <c r="O1319" s="207"/>
      <c r="P1319" s="208">
        <f>SUM(P1320:P1397)</f>
        <v>0</v>
      </c>
      <c r="Q1319" s="207"/>
      <c r="R1319" s="208">
        <f>SUM(R1320:R1397)</f>
        <v>0.47213704000000006</v>
      </c>
      <c r="S1319" s="207"/>
      <c r="T1319" s="209">
        <f>SUM(T1320:T1397)</f>
        <v>0.25308799999999998</v>
      </c>
      <c r="U1319" s="12"/>
      <c r="V1319" s="12"/>
      <c r="W1319" s="12"/>
      <c r="X1319" s="12"/>
      <c r="Y1319" s="12"/>
      <c r="Z1319" s="12"/>
      <c r="AA1319" s="12"/>
      <c r="AB1319" s="12"/>
      <c r="AC1319" s="12"/>
      <c r="AD1319" s="12"/>
      <c r="AE1319" s="12"/>
      <c r="AR1319" s="210" t="s">
        <v>146</v>
      </c>
      <c r="AT1319" s="211" t="s">
        <v>72</v>
      </c>
      <c r="AU1319" s="211" t="s">
        <v>81</v>
      </c>
      <c r="AY1319" s="210" t="s">
        <v>137</v>
      </c>
      <c r="BK1319" s="212">
        <f>SUM(BK1320:BK1397)</f>
        <v>0</v>
      </c>
    </row>
    <row r="1320" s="2" customFormat="1" ht="24.15" customHeight="1">
      <c r="A1320" s="38"/>
      <c r="B1320" s="39"/>
      <c r="C1320" s="215" t="s">
        <v>1639</v>
      </c>
      <c r="D1320" s="215" t="s">
        <v>141</v>
      </c>
      <c r="E1320" s="216" t="s">
        <v>1640</v>
      </c>
      <c r="F1320" s="217" t="s">
        <v>1641</v>
      </c>
      <c r="G1320" s="218" t="s">
        <v>167</v>
      </c>
      <c r="H1320" s="219">
        <v>14.694000000000001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</v>
      </c>
      <c r="R1320" s="225">
        <f>Q1320*H1320</f>
        <v>0</v>
      </c>
      <c r="S1320" s="225">
        <v>0</v>
      </c>
      <c r="T1320" s="226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474</v>
      </c>
      <c r="AT1320" s="227" t="s">
        <v>141</v>
      </c>
      <c r="AU1320" s="227" t="s">
        <v>146</v>
      </c>
      <c r="AY1320" s="17" t="s">
        <v>137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146</v>
      </c>
      <c r="BK1320" s="228">
        <f>ROUND(I1320*H1320,2)</f>
        <v>0</v>
      </c>
      <c r="BL1320" s="17" t="s">
        <v>474</v>
      </c>
      <c r="BM1320" s="227" t="s">
        <v>1642</v>
      </c>
    </row>
    <row r="1321" s="13" customFormat="1">
      <c r="A1321" s="13"/>
      <c r="B1321" s="240"/>
      <c r="C1321" s="241"/>
      <c r="D1321" s="242" t="s">
        <v>154</v>
      </c>
      <c r="E1321" s="243" t="s">
        <v>1</v>
      </c>
      <c r="F1321" s="244" t="s">
        <v>184</v>
      </c>
      <c r="G1321" s="241"/>
      <c r="H1321" s="243" t="s">
        <v>1</v>
      </c>
      <c r="I1321" s="245"/>
      <c r="J1321" s="241"/>
      <c r="K1321" s="241"/>
      <c r="L1321" s="246"/>
      <c r="M1321" s="247"/>
      <c r="N1321" s="248"/>
      <c r="O1321" s="248"/>
      <c r="P1321" s="248"/>
      <c r="Q1321" s="248"/>
      <c r="R1321" s="248"/>
      <c r="S1321" s="248"/>
      <c r="T1321" s="249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50" t="s">
        <v>154</v>
      </c>
      <c r="AU1321" s="250" t="s">
        <v>146</v>
      </c>
      <c r="AV1321" s="13" t="s">
        <v>81</v>
      </c>
      <c r="AW1321" s="13" t="s">
        <v>30</v>
      </c>
      <c r="AX1321" s="13" t="s">
        <v>73</v>
      </c>
      <c r="AY1321" s="250" t="s">
        <v>137</v>
      </c>
    </row>
    <row r="1322" s="14" customFormat="1">
      <c r="A1322" s="14"/>
      <c r="B1322" s="251"/>
      <c r="C1322" s="252"/>
      <c r="D1322" s="242" t="s">
        <v>154</v>
      </c>
      <c r="E1322" s="253" t="s">
        <v>1</v>
      </c>
      <c r="F1322" s="254" t="s">
        <v>185</v>
      </c>
      <c r="G1322" s="252"/>
      <c r="H1322" s="255">
        <v>14.694000000000001</v>
      </c>
      <c r="I1322" s="256"/>
      <c r="J1322" s="252"/>
      <c r="K1322" s="252"/>
      <c r="L1322" s="257"/>
      <c r="M1322" s="258"/>
      <c r="N1322" s="259"/>
      <c r="O1322" s="259"/>
      <c r="P1322" s="259"/>
      <c r="Q1322" s="259"/>
      <c r="R1322" s="259"/>
      <c r="S1322" s="259"/>
      <c r="T1322" s="260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61" t="s">
        <v>154</v>
      </c>
      <c r="AU1322" s="261" t="s">
        <v>146</v>
      </c>
      <c r="AV1322" s="14" t="s">
        <v>146</v>
      </c>
      <c r="AW1322" s="14" t="s">
        <v>30</v>
      </c>
      <c r="AX1322" s="14" t="s">
        <v>73</v>
      </c>
      <c r="AY1322" s="261" t="s">
        <v>137</v>
      </c>
    </row>
    <row r="1323" s="15" customFormat="1">
      <c r="A1323" s="15"/>
      <c r="B1323" s="262"/>
      <c r="C1323" s="263"/>
      <c r="D1323" s="242" t="s">
        <v>154</v>
      </c>
      <c r="E1323" s="264" t="s">
        <v>1</v>
      </c>
      <c r="F1323" s="265" t="s">
        <v>157</v>
      </c>
      <c r="G1323" s="263"/>
      <c r="H1323" s="266">
        <v>14.694000000000001</v>
      </c>
      <c r="I1323" s="267"/>
      <c r="J1323" s="263"/>
      <c r="K1323" s="263"/>
      <c r="L1323" s="268"/>
      <c r="M1323" s="269"/>
      <c r="N1323" s="270"/>
      <c r="O1323" s="270"/>
      <c r="P1323" s="270"/>
      <c r="Q1323" s="270"/>
      <c r="R1323" s="270"/>
      <c r="S1323" s="270"/>
      <c r="T1323" s="271"/>
      <c r="U1323" s="15"/>
      <c r="V1323" s="15"/>
      <c r="W1323" s="15"/>
      <c r="X1323" s="15"/>
      <c r="Y1323" s="15"/>
      <c r="Z1323" s="15"/>
      <c r="AA1323" s="15"/>
      <c r="AB1323" s="15"/>
      <c r="AC1323" s="15"/>
      <c r="AD1323" s="15"/>
      <c r="AE1323" s="15"/>
      <c r="AT1323" s="272" t="s">
        <v>154</v>
      </c>
      <c r="AU1323" s="272" t="s">
        <v>146</v>
      </c>
      <c r="AV1323" s="15" t="s">
        <v>145</v>
      </c>
      <c r="AW1323" s="15" t="s">
        <v>30</v>
      </c>
      <c r="AX1323" s="15" t="s">
        <v>81</v>
      </c>
      <c r="AY1323" s="272" t="s">
        <v>137</v>
      </c>
    </row>
    <row r="1324" s="2" customFormat="1" ht="16.5" customHeight="1">
      <c r="A1324" s="38"/>
      <c r="B1324" s="39"/>
      <c r="C1324" s="215" t="s">
        <v>1643</v>
      </c>
      <c r="D1324" s="215" t="s">
        <v>141</v>
      </c>
      <c r="E1324" s="216" t="s">
        <v>1644</v>
      </c>
      <c r="F1324" s="217" t="s">
        <v>1645</v>
      </c>
      <c r="G1324" s="218" t="s">
        <v>167</v>
      </c>
      <c r="H1324" s="219">
        <v>14.694000000000001</v>
      </c>
      <c r="I1324" s="220"/>
      <c r="J1324" s="221">
        <f>ROUND(I1324*H1324,2)</f>
        <v>0</v>
      </c>
      <c r="K1324" s="222"/>
      <c r="L1324" s="44"/>
      <c r="M1324" s="223" t="s">
        <v>1</v>
      </c>
      <c r="N1324" s="224" t="s">
        <v>39</v>
      </c>
      <c r="O1324" s="91"/>
      <c r="P1324" s="225">
        <f>O1324*H1324</f>
        <v>0</v>
      </c>
      <c r="Q1324" s="225">
        <v>0</v>
      </c>
      <c r="R1324" s="225">
        <f>Q1324*H1324</f>
        <v>0</v>
      </c>
      <c r="S1324" s="225">
        <v>0</v>
      </c>
      <c r="T1324" s="226">
        <f>S1324*H1324</f>
        <v>0</v>
      </c>
      <c r="U1324" s="38"/>
      <c r="V1324" s="38"/>
      <c r="W1324" s="38"/>
      <c r="X1324" s="38"/>
      <c r="Y1324" s="38"/>
      <c r="Z1324" s="38"/>
      <c r="AA1324" s="38"/>
      <c r="AB1324" s="38"/>
      <c r="AC1324" s="38"/>
      <c r="AD1324" s="38"/>
      <c r="AE1324" s="38"/>
      <c r="AR1324" s="227" t="s">
        <v>474</v>
      </c>
      <c r="AT1324" s="227" t="s">
        <v>141</v>
      </c>
      <c r="AU1324" s="227" t="s">
        <v>146</v>
      </c>
      <c r="AY1324" s="17" t="s">
        <v>137</v>
      </c>
      <c r="BE1324" s="228">
        <f>IF(N1324="základní",J1324,0)</f>
        <v>0</v>
      </c>
      <c r="BF1324" s="228">
        <f>IF(N1324="snížená",J1324,0)</f>
        <v>0</v>
      </c>
      <c r="BG1324" s="228">
        <f>IF(N1324="zákl. přenesená",J1324,0)</f>
        <v>0</v>
      </c>
      <c r="BH1324" s="228">
        <f>IF(N1324="sníž. přenesená",J1324,0)</f>
        <v>0</v>
      </c>
      <c r="BI1324" s="228">
        <f>IF(N1324="nulová",J1324,0)</f>
        <v>0</v>
      </c>
      <c r="BJ1324" s="17" t="s">
        <v>146</v>
      </c>
      <c r="BK1324" s="228">
        <f>ROUND(I1324*H1324,2)</f>
        <v>0</v>
      </c>
      <c r="BL1324" s="17" t="s">
        <v>474</v>
      </c>
      <c r="BM1324" s="227" t="s">
        <v>1646</v>
      </c>
    </row>
    <row r="1325" s="13" customFormat="1">
      <c r="A1325" s="13"/>
      <c r="B1325" s="240"/>
      <c r="C1325" s="241"/>
      <c r="D1325" s="242" t="s">
        <v>154</v>
      </c>
      <c r="E1325" s="243" t="s">
        <v>1</v>
      </c>
      <c r="F1325" s="244" t="s">
        <v>184</v>
      </c>
      <c r="G1325" s="241"/>
      <c r="H1325" s="243" t="s">
        <v>1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50" t="s">
        <v>154</v>
      </c>
      <c r="AU1325" s="250" t="s">
        <v>146</v>
      </c>
      <c r="AV1325" s="13" t="s">
        <v>81</v>
      </c>
      <c r="AW1325" s="13" t="s">
        <v>30</v>
      </c>
      <c r="AX1325" s="13" t="s">
        <v>73</v>
      </c>
      <c r="AY1325" s="250" t="s">
        <v>137</v>
      </c>
    </row>
    <row r="1326" s="14" customFormat="1">
      <c r="A1326" s="14"/>
      <c r="B1326" s="251"/>
      <c r="C1326" s="252"/>
      <c r="D1326" s="242" t="s">
        <v>154</v>
      </c>
      <c r="E1326" s="253" t="s">
        <v>1</v>
      </c>
      <c r="F1326" s="254" t="s">
        <v>185</v>
      </c>
      <c r="G1326" s="252"/>
      <c r="H1326" s="255">
        <v>14.694000000000001</v>
      </c>
      <c r="I1326" s="256"/>
      <c r="J1326" s="252"/>
      <c r="K1326" s="252"/>
      <c r="L1326" s="257"/>
      <c r="M1326" s="258"/>
      <c r="N1326" s="259"/>
      <c r="O1326" s="259"/>
      <c r="P1326" s="259"/>
      <c r="Q1326" s="259"/>
      <c r="R1326" s="259"/>
      <c r="S1326" s="259"/>
      <c r="T1326" s="260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61" t="s">
        <v>154</v>
      </c>
      <c r="AU1326" s="261" t="s">
        <v>146</v>
      </c>
      <c r="AV1326" s="14" t="s">
        <v>146</v>
      </c>
      <c r="AW1326" s="14" t="s">
        <v>30</v>
      </c>
      <c r="AX1326" s="14" t="s">
        <v>73</v>
      </c>
      <c r="AY1326" s="261" t="s">
        <v>137</v>
      </c>
    </row>
    <row r="1327" s="15" customFormat="1">
      <c r="A1327" s="15"/>
      <c r="B1327" s="262"/>
      <c r="C1327" s="263"/>
      <c r="D1327" s="242" t="s">
        <v>154</v>
      </c>
      <c r="E1327" s="264" t="s">
        <v>1</v>
      </c>
      <c r="F1327" s="265" t="s">
        <v>157</v>
      </c>
      <c r="G1327" s="263"/>
      <c r="H1327" s="266">
        <v>14.694000000000001</v>
      </c>
      <c r="I1327" s="267"/>
      <c r="J1327" s="263"/>
      <c r="K1327" s="263"/>
      <c r="L1327" s="268"/>
      <c r="M1327" s="269"/>
      <c r="N1327" s="270"/>
      <c r="O1327" s="270"/>
      <c r="P1327" s="270"/>
      <c r="Q1327" s="270"/>
      <c r="R1327" s="270"/>
      <c r="S1327" s="270"/>
      <c r="T1327" s="271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72" t="s">
        <v>154</v>
      </c>
      <c r="AU1327" s="272" t="s">
        <v>146</v>
      </c>
      <c r="AV1327" s="15" t="s">
        <v>145</v>
      </c>
      <c r="AW1327" s="15" t="s">
        <v>30</v>
      </c>
      <c r="AX1327" s="15" t="s">
        <v>81</v>
      </c>
      <c r="AY1327" s="272" t="s">
        <v>137</v>
      </c>
    </row>
    <row r="1328" s="2" customFormat="1" ht="24.15" customHeight="1">
      <c r="A1328" s="38"/>
      <c r="B1328" s="39"/>
      <c r="C1328" s="215" t="s">
        <v>1647</v>
      </c>
      <c r="D1328" s="215" t="s">
        <v>141</v>
      </c>
      <c r="E1328" s="216" t="s">
        <v>1648</v>
      </c>
      <c r="F1328" s="217" t="s">
        <v>1649</v>
      </c>
      <c r="G1328" s="218" t="s">
        <v>167</v>
      </c>
      <c r="H1328" s="219">
        <v>14.694000000000001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0.00020000000000000001</v>
      </c>
      <c r="R1328" s="225">
        <f>Q1328*H1328</f>
        <v>0.0029388000000000001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474</v>
      </c>
      <c r="AT1328" s="227" t="s">
        <v>141</v>
      </c>
      <c r="AU1328" s="227" t="s">
        <v>146</v>
      </c>
      <c r="AY1328" s="17" t="s">
        <v>137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146</v>
      </c>
      <c r="BK1328" s="228">
        <f>ROUND(I1328*H1328,2)</f>
        <v>0</v>
      </c>
      <c r="BL1328" s="17" t="s">
        <v>474</v>
      </c>
      <c r="BM1328" s="227" t="s">
        <v>1650</v>
      </c>
    </row>
    <row r="1329" s="13" customFormat="1">
      <c r="A1329" s="13"/>
      <c r="B1329" s="240"/>
      <c r="C1329" s="241"/>
      <c r="D1329" s="242" t="s">
        <v>154</v>
      </c>
      <c r="E1329" s="243" t="s">
        <v>1</v>
      </c>
      <c r="F1329" s="244" t="s">
        <v>184</v>
      </c>
      <c r="G1329" s="241"/>
      <c r="H1329" s="243" t="s">
        <v>1</v>
      </c>
      <c r="I1329" s="245"/>
      <c r="J1329" s="241"/>
      <c r="K1329" s="241"/>
      <c r="L1329" s="246"/>
      <c r="M1329" s="247"/>
      <c r="N1329" s="248"/>
      <c r="O1329" s="248"/>
      <c r="P1329" s="248"/>
      <c r="Q1329" s="248"/>
      <c r="R1329" s="248"/>
      <c r="S1329" s="248"/>
      <c r="T1329" s="249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50" t="s">
        <v>154</v>
      </c>
      <c r="AU1329" s="250" t="s">
        <v>146</v>
      </c>
      <c r="AV1329" s="13" t="s">
        <v>81</v>
      </c>
      <c r="AW1329" s="13" t="s">
        <v>30</v>
      </c>
      <c r="AX1329" s="13" t="s">
        <v>73</v>
      </c>
      <c r="AY1329" s="250" t="s">
        <v>137</v>
      </c>
    </row>
    <row r="1330" s="14" customFormat="1">
      <c r="A1330" s="14"/>
      <c r="B1330" s="251"/>
      <c r="C1330" s="252"/>
      <c r="D1330" s="242" t="s">
        <v>154</v>
      </c>
      <c r="E1330" s="253" t="s">
        <v>1</v>
      </c>
      <c r="F1330" s="254" t="s">
        <v>185</v>
      </c>
      <c r="G1330" s="252"/>
      <c r="H1330" s="255">
        <v>14.694000000000001</v>
      </c>
      <c r="I1330" s="256"/>
      <c r="J1330" s="252"/>
      <c r="K1330" s="252"/>
      <c r="L1330" s="257"/>
      <c r="M1330" s="258"/>
      <c r="N1330" s="259"/>
      <c r="O1330" s="259"/>
      <c r="P1330" s="259"/>
      <c r="Q1330" s="259"/>
      <c r="R1330" s="259"/>
      <c r="S1330" s="259"/>
      <c r="T1330" s="260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61" t="s">
        <v>154</v>
      </c>
      <c r="AU1330" s="261" t="s">
        <v>146</v>
      </c>
      <c r="AV1330" s="14" t="s">
        <v>146</v>
      </c>
      <c r="AW1330" s="14" t="s">
        <v>30</v>
      </c>
      <c r="AX1330" s="14" t="s">
        <v>73</v>
      </c>
      <c r="AY1330" s="261" t="s">
        <v>137</v>
      </c>
    </row>
    <row r="1331" s="15" customFormat="1">
      <c r="A1331" s="15"/>
      <c r="B1331" s="262"/>
      <c r="C1331" s="263"/>
      <c r="D1331" s="242" t="s">
        <v>154</v>
      </c>
      <c r="E1331" s="264" t="s">
        <v>1</v>
      </c>
      <c r="F1331" s="265" t="s">
        <v>157</v>
      </c>
      <c r="G1331" s="263"/>
      <c r="H1331" s="266">
        <v>14.694000000000001</v>
      </c>
      <c r="I1331" s="267"/>
      <c r="J1331" s="263"/>
      <c r="K1331" s="263"/>
      <c r="L1331" s="268"/>
      <c r="M1331" s="269"/>
      <c r="N1331" s="270"/>
      <c r="O1331" s="270"/>
      <c r="P1331" s="270"/>
      <c r="Q1331" s="270"/>
      <c r="R1331" s="270"/>
      <c r="S1331" s="270"/>
      <c r="T1331" s="271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72" t="s">
        <v>154</v>
      </c>
      <c r="AU1331" s="272" t="s">
        <v>146</v>
      </c>
      <c r="AV1331" s="15" t="s">
        <v>145</v>
      </c>
      <c r="AW1331" s="15" t="s">
        <v>30</v>
      </c>
      <c r="AX1331" s="15" t="s">
        <v>81</v>
      </c>
      <c r="AY1331" s="272" t="s">
        <v>137</v>
      </c>
    </row>
    <row r="1332" s="2" customFormat="1" ht="33" customHeight="1">
      <c r="A1332" s="38"/>
      <c r="B1332" s="39"/>
      <c r="C1332" s="215" t="s">
        <v>1651</v>
      </c>
      <c r="D1332" s="215" t="s">
        <v>141</v>
      </c>
      <c r="E1332" s="216" t="s">
        <v>1652</v>
      </c>
      <c r="F1332" s="217" t="s">
        <v>1653</v>
      </c>
      <c r="G1332" s="218" t="s">
        <v>167</v>
      </c>
      <c r="H1332" s="219">
        <v>14.694000000000001</v>
      </c>
      <c r="I1332" s="220"/>
      <c r="J1332" s="221">
        <f>ROUND(I1332*H1332,2)</f>
        <v>0</v>
      </c>
      <c r="K1332" s="222"/>
      <c r="L1332" s="44"/>
      <c r="M1332" s="223" t="s">
        <v>1</v>
      </c>
      <c r="N1332" s="224" t="s">
        <v>39</v>
      </c>
      <c r="O1332" s="91"/>
      <c r="P1332" s="225">
        <f>O1332*H1332</f>
        <v>0</v>
      </c>
      <c r="Q1332" s="225">
        <v>0.012</v>
      </c>
      <c r="R1332" s="225">
        <f>Q1332*H1332</f>
        <v>0.17632800000000001</v>
      </c>
      <c r="S1332" s="225">
        <v>0</v>
      </c>
      <c r="T1332" s="226">
        <f>S1332*H1332</f>
        <v>0</v>
      </c>
      <c r="U1332" s="38"/>
      <c r="V1332" s="38"/>
      <c r="W1332" s="38"/>
      <c r="X1332" s="38"/>
      <c r="Y1332" s="38"/>
      <c r="Z1332" s="38"/>
      <c r="AA1332" s="38"/>
      <c r="AB1332" s="38"/>
      <c r="AC1332" s="38"/>
      <c r="AD1332" s="38"/>
      <c r="AE1332" s="38"/>
      <c r="AR1332" s="227" t="s">
        <v>474</v>
      </c>
      <c r="AT1332" s="227" t="s">
        <v>141</v>
      </c>
      <c r="AU1332" s="227" t="s">
        <v>146</v>
      </c>
      <c r="AY1332" s="17" t="s">
        <v>137</v>
      </c>
      <c r="BE1332" s="228">
        <f>IF(N1332="základní",J1332,0)</f>
        <v>0</v>
      </c>
      <c r="BF1332" s="228">
        <f>IF(N1332="snížená",J1332,0)</f>
        <v>0</v>
      </c>
      <c r="BG1332" s="228">
        <f>IF(N1332="zákl. přenesená",J1332,0)</f>
        <v>0</v>
      </c>
      <c r="BH1332" s="228">
        <f>IF(N1332="sníž. přenesená",J1332,0)</f>
        <v>0</v>
      </c>
      <c r="BI1332" s="228">
        <f>IF(N1332="nulová",J1332,0)</f>
        <v>0</v>
      </c>
      <c r="BJ1332" s="17" t="s">
        <v>146</v>
      </c>
      <c r="BK1332" s="228">
        <f>ROUND(I1332*H1332,2)</f>
        <v>0</v>
      </c>
      <c r="BL1332" s="17" t="s">
        <v>474</v>
      </c>
      <c r="BM1332" s="227" t="s">
        <v>1654</v>
      </c>
    </row>
    <row r="1333" s="13" customFormat="1">
      <c r="A1333" s="13"/>
      <c r="B1333" s="240"/>
      <c r="C1333" s="241"/>
      <c r="D1333" s="242" t="s">
        <v>154</v>
      </c>
      <c r="E1333" s="243" t="s">
        <v>1</v>
      </c>
      <c r="F1333" s="244" t="s">
        <v>184</v>
      </c>
      <c r="G1333" s="241"/>
      <c r="H1333" s="243" t="s">
        <v>1</v>
      </c>
      <c r="I1333" s="245"/>
      <c r="J1333" s="241"/>
      <c r="K1333" s="241"/>
      <c r="L1333" s="246"/>
      <c r="M1333" s="247"/>
      <c r="N1333" s="248"/>
      <c r="O1333" s="248"/>
      <c r="P1333" s="248"/>
      <c r="Q1333" s="248"/>
      <c r="R1333" s="248"/>
      <c r="S1333" s="248"/>
      <c r="T1333" s="249"/>
      <c r="U1333" s="13"/>
      <c r="V1333" s="13"/>
      <c r="W1333" s="13"/>
      <c r="X1333" s="13"/>
      <c r="Y1333" s="13"/>
      <c r="Z1333" s="13"/>
      <c r="AA1333" s="13"/>
      <c r="AB1333" s="13"/>
      <c r="AC1333" s="13"/>
      <c r="AD1333" s="13"/>
      <c r="AE1333" s="13"/>
      <c r="AT1333" s="250" t="s">
        <v>154</v>
      </c>
      <c r="AU1333" s="250" t="s">
        <v>146</v>
      </c>
      <c r="AV1333" s="13" t="s">
        <v>81</v>
      </c>
      <c r="AW1333" s="13" t="s">
        <v>30</v>
      </c>
      <c r="AX1333" s="13" t="s">
        <v>73</v>
      </c>
      <c r="AY1333" s="250" t="s">
        <v>137</v>
      </c>
    </row>
    <row r="1334" s="14" customFormat="1">
      <c r="A1334" s="14"/>
      <c r="B1334" s="251"/>
      <c r="C1334" s="252"/>
      <c r="D1334" s="242" t="s">
        <v>154</v>
      </c>
      <c r="E1334" s="253" t="s">
        <v>1</v>
      </c>
      <c r="F1334" s="254" t="s">
        <v>185</v>
      </c>
      <c r="G1334" s="252"/>
      <c r="H1334" s="255">
        <v>14.694000000000001</v>
      </c>
      <c r="I1334" s="256"/>
      <c r="J1334" s="252"/>
      <c r="K1334" s="252"/>
      <c r="L1334" s="257"/>
      <c r="M1334" s="258"/>
      <c r="N1334" s="259"/>
      <c r="O1334" s="259"/>
      <c r="P1334" s="259"/>
      <c r="Q1334" s="259"/>
      <c r="R1334" s="259"/>
      <c r="S1334" s="259"/>
      <c r="T1334" s="260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1" t="s">
        <v>154</v>
      </c>
      <c r="AU1334" s="261" t="s">
        <v>146</v>
      </c>
      <c r="AV1334" s="14" t="s">
        <v>146</v>
      </c>
      <c r="AW1334" s="14" t="s">
        <v>30</v>
      </c>
      <c r="AX1334" s="14" t="s">
        <v>73</v>
      </c>
      <c r="AY1334" s="261" t="s">
        <v>137</v>
      </c>
    </row>
    <row r="1335" s="15" customFormat="1">
      <c r="A1335" s="15"/>
      <c r="B1335" s="262"/>
      <c r="C1335" s="263"/>
      <c r="D1335" s="242" t="s">
        <v>154</v>
      </c>
      <c r="E1335" s="264" t="s">
        <v>1</v>
      </c>
      <c r="F1335" s="265" t="s">
        <v>157</v>
      </c>
      <c r="G1335" s="263"/>
      <c r="H1335" s="266">
        <v>14.694000000000001</v>
      </c>
      <c r="I1335" s="267"/>
      <c r="J1335" s="263"/>
      <c r="K1335" s="263"/>
      <c r="L1335" s="268"/>
      <c r="M1335" s="269"/>
      <c r="N1335" s="270"/>
      <c r="O1335" s="270"/>
      <c r="P1335" s="270"/>
      <c r="Q1335" s="270"/>
      <c r="R1335" s="270"/>
      <c r="S1335" s="270"/>
      <c r="T1335" s="271"/>
      <c r="U1335" s="15"/>
      <c r="V1335" s="15"/>
      <c r="W1335" s="15"/>
      <c r="X1335" s="15"/>
      <c r="Y1335" s="15"/>
      <c r="Z1335" s="15"/>
      <c r="AA1335" s="15"/>
      <c r="AB1335" s="15"/>
      <c r="AC1335" s="15"/>
      <c r="AD1335" s="15"/>
      <c r="AE1335" s="15"/>
      <c r="AT1335" s="272" t="s">
        <v>154</v>
      </c>
      <c r="AU1335" s="272" t="s">
        <v>146</v>
      </c>
      <c r="AV1335" s="15" t="s">
        <v>145</v>
      </c>
      <c r="AW1335" s="15" t="s">
        <v>30</v>
      </c>
      <c r="AX1335" s="15" t="s">
        <v>81</v>
      </c>
      <c r="AY1335" s="272" t="s">
        <v>137</v>
      </c>
    </row>
    <row r="1336" s="2" customFormat="1" ht="24.15" customHeight="1">
      <c r="A1336" s="38"/>
      <c r="B1336" s="39"/>
      <c r="C1336" s="215" t="s">
        <v>1655</v>
      </c>
      <c r="D1336" s="215" t="s">
        <v>141</v>
      </c>
      <c r="E1336" s="216" t="s">
        <v>1656</v>
      </c>
      <c r="F1336" s="217" t="s">
        <v>1657</v>
      </c>
      <c r="G1336" s="218" t="s">
        <v>243</v>
      </c>
      <c r="H1336" s="219">
        <v>32.677999999999997</v>
      </c>
      <c r="I1336" s="220"/>
      <c r="J1336" s="221">
        <f>ROUND(I1336*H1336,2)</f>
        <v>0</v>
      </c>
      <c r="K1336" s="222"/>
      <c r="L1336" s="44"/>
      <c r="M1336" s="223" t="s">
        <v>1</v>
      </c>
      <c r="N1336" s="224" t="s">
        <v>39</v>
      </c>
      <c r="O1336" s="91"/>
      <c r="P1336" s="225">
        <f>O1336*H1336</f>
        <v>0</v>
      </c>
      <c r="Q1336" s="225">
        <v>0</v>
      </c>
      <c r="R1336" s="225">
        <f>Q1336*H1336</f>
        <v>0</v>
      </c>
      <c r="S1336" s="225">
        <v>0.001</v>
      </c>
      <c r="T1336" s="226">
        <f>S1336*H1336</f>
        <v>0.032677999999999999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474</v>
      </c>
      <c r="AT1336" s="227" t="s">
        <v>141</v>
      </c>
      <c r="AU1336" s="227" t="s">
        <v>146</v>
      </c>
      <c r="AY1336" s="17" t="s">
        <v>137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146</v>
      </c>
      <c r="BK1336" s="228">
        <f>ROUND(I1336*H1336,2)</f>
        <v>0</v>
      </c>
      <c r="BL1336" s="17" t="s">
        <v>474</v>
      </c>
      <c r="BM1336" s="227" t="s">
        <v>1658</v>
      </c>
    </row>
    <row r="1337" s="13" customFormat="1">
      <c r="A1337" s="13"/>
      <c r="B1337" s="240"/>
      <c r="C1337" s="241"/>
      <c r="D1337" s="242" t="s">
        <v>154</v>
      </c>
      <c r="E1337" s="243" t="s">
        <v>1</v>
      </c>
      <c r="F1337" s="244" t="s">
        <v>184</v>
      </c>
      <c r="G1337" s="241"/>
      <c r="H1337" s="243" t="s">
        <v>1</v>
      </c>
      <c r="I1337" s="245"/>
      <c r="J1337" s="241"/>
      <c r="K1337" s="241"/>
      <c r="L1337" s="246"/>
      <c r="M1337" s="247"/>
      <c r="N1337" s="248"/>
      <c r="O1337" s="248"/>
      <c r="P1337" s="248"/>
      <c r="Q1337" s="248"/>
      <c r="R1337" s="248"/>
      <c r="S1337" s="248"/>
      <c r="T1337" s="249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50" t="s">
        <v>154</v>
      </c>
      <c r="AU1337" s="250" t="s">
        <v>146</v>
      </c>
      <c r="AV1337" s="13" t="s">
        <v>81</v>
      </c>
      <c r="AW1337" s="13" t="s">
        <v>30</v>
      </c>
      <c r="AX1337" s="13" t="s">
        <v>73</v>
      </c>
      <c r="AY1337" s="250" t="s">
        <v>137</v>
      </c>
    </row>
    <row r="1338" s="14" customFormat="1">
      <c r="A1338" s="14"/>
      <c r="B1338" s="251"/>
      <c r="C1338" s="252"/>
      <c r="D1338" s="242" t="s">
        <v>154</v>
      </c>
      <c r="E1338" s="253" t="s">
        <v>1</v>
      </c>
      <c r="F1338" s="254" t="s">
        <v>1659</v>
      </c>
      <c r="G1338" s="252"/>
      <c r="H1338" s="255">
        <v>15.01</v>
      </c>
      <c r="I1338" s="256"/>
      <c r="J1338" s="252"/>
      <c r="K1338" s="252"/>
      <c r="L1338" s="257"/>
      <c r="M1338" s="258"/>
      <c r="N1338" s="259"/>
      <c r="O1338" s="259"/>
      <c r="P1338" s="259"/>
      <c r="Q1338" s="259"/>
      <c r="R1338" s="259"/>
      <c r="S1338" s="259"/>
      <c r="T1338" s="260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61" t="s">
        <v>154</v>
      </c>
      <c r="AU1338" s="261" t="s">
        <v>146</v>
      </c>
      <c r="AV1338" s="14" t="s">
        <v>146</v>
      </c>
      <c r="AW1338" s="14" t="s">
        <v>30</v>
      </c>
      <c r="AX1338" s="14" t="s">
        <v>73</v>
      </c>
      <c r="AY1338" s="261" t="s">
        <v>137</v>
      </c>
    </row>
    <row r="1339" s="13" customFormat="1">
      <c r="A1339" s="13"/>
      <c r="B1339" s="240"/>
      <c r="C1339" s="241"/>
      <c r="D1339" s="242" t="s">
        <v>154</v>
      </c>
      <c r="E1339" s="243" t="s">
        <v>1</v>
      </c>
      <c r="F1339" s="244" t="s">
        <v>186</v>
      </c>
      <c r="G1339" s="241"/>
      <c r="H1339" s="243" t="s">
        <v>1</v>
      </c>
      <c r="I1339" s="245"/>
      <c r="J1339" s="241"/>
      <c r="K1339" s="241"/>
      <c r="L1339" s="246"/>
      <c r="M1339" s="247"/>
      <c r="N1339" s="248"/>
      <c r="O1339" s="248"/>
      <c r="P1339" s="248"/>
      <c r="Q1339" s="248"/>
      <c r="R1339" s="248"/>
      <c r="S1339" s="248"/>
      <c r="T1339" s="249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50" t="s">
        <v>154</v>
      </c>
      <c r="AU1339" s="250" t="s">
        <v>146</v>
      </c>
      <c r="AV1339" s="13" t="s">
        <v>81</v>
      </c>
      <c r="AW1339" s="13" t="s">
        <v>30</v>
      </c>
      <c r="AX1339" s="13" t="s">
        <v>73</v>
      </c>
      <c r="AY1339" s="250" t="s">
        <v>137</v>
      </c>
    </row>
    <row r="1340" s="14" customFormat="1">
      <c r="A1340" s="14"/>
      <c r="B1340" s="251"/>
      <c r="C1340" s="252"/>
      <c r="D1340" s="242" t="s">
        <v>154</v>
      </c>
      <c r="E1340" s="253" t="s">
        <v>1</v>
      </c>
      <c r="F1340" s="254" t="s">
        <v>1660</v>
      </c>
      <c r="G1340" s="252"/>
      <c r="H1340" s="255">
        <v>15.708</v>
      </c>
      <c r="I1340" s="256"/>
      <c r="J1340" s="252"/>
      <c r="K1340" s="252"/>
      <c r="L1340" s="257"/>
      <c r="M1340" s="258"/>
      <c r="N1340" s="259"/>
      <c r="O1340" s="259"/>
      <c r="P1340" s="259"/>
      <c r="Q1340" s="259"/>
      <c r="R1340" s="259"/>
      <c r="S1340" s="259"/>
      <c r="T1340" s="260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61" t="s">
        <v>154</v>
      </c>
      <c r="AU1340" s="261" t="s">
        <v>146</v>
      </c>
      <c r="AV1340" s="14" t="s">
        <v>146</v>
      </c>
      <c r="AW1340" s="14" t="s">
        <v>30</v>
      </c>
      <c r="AX1340" s="14" t="s">
        <v>73</v>
      </c>
      <c r="AY1340" s="261" t="s">
        <v>137</v>
      </c>
    </row>
    <row r="1341" s="13" customFormat="1">
      <c r="A1341" s="13"/>
      <c r="B1341" s="240"/>
      <c r="C1341" s="241"/>
      <c r="D1341" s="242" t="s">
        <v>154</v>
      </c>
      <c r="E1341" s="243" t="s">
        <v>1</v>
      </c>
      <c r="F1341" s="244" t="s">
        <v>188</v>
      </c>
      <c r="G1341" s="241"/>
      <c r="H1341" s="243" t="s">
        <v>1</v>
      </c>
      <c r="I1341" s="245"/>
      <c r="J1341" s="241"/>
      <c r="K1341" s="241"/>
      <c r="L1341" s="246"/>
      <c r="M1341" s="247"/>
      <c r="N1341" s="248"/>
      <c r="O1341" s="248"/>
      <c r="P1341" s="248"/>
      <c r="Q1341" s="248"/>
      <c r="R1341" s="248"/>
      <c r="S1341" s="248"/>
      <c r="T1341" s="249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50" t="s">
        <v>154</v>
      </c>
      <c r="AU1341" s="250" t="s">
        <v>146</v>
      </c>
      <c r="AV1341" s="13" t="s">
        <v>81</v>
      </c>
      <c r="AW1341" s="13" t="s">
        <v>30</v>
      </c>
      <c r="AX1341" s="13" t="s">
        <v>73</v>
      </c>
      <c r="AY1341" s="250" t="s">
        <v>137</v>
      </c>
    </row>
    <row r="1342" s="14" customFormat="1">
      <c r="A1342" s="14"/>
      <c r="B1342" s="251"/>
      <c r="C1342" s="252"/>
      <c r="D1342" s="242" t="s">
        <v>154</v>
      </c>
      <c r="E1342" s="253" t="s">
        <v>1</v>
      </c>
      <c r="F1342" s="254" t="s">
        <v>1661</v>
      </c>
      <c r="G1342" s="252"/>
      <c r="H1342" s="255">
        <v>1.96</v>
      </c>
      <c r="I1342" s="256"/>
      <c r="J1342" s="252"/>
      <c r="K1342" s="252"/>
      <c r="L1342" s="257"/>
      <c r="M1342" s="258"/>
      <c r="N1342" s="259"/>
      <c r="O1342" s="259"/>
      <c r="P1342" s="259"/>
      <c r="Q1342" s="259"/>
      <c r="R1342" s="259"/>
      <c r="S1342" s="259"/>
      <c r="T1342" s="260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61" t="s">
        <v>154</v>
      </c>
      <c r="AU1342" s="261" t="s">
        <v>146</v>
      </c>
      <c r="AV1342" s="14" t="s">
        <v>146</v>
      </c>
      <c r="AW1342" s="14" t="s">
        <v>30</v>
      </c>
      <c r="AX1342" s="14" t="s">
        <v>73</v>
      </c>
      <c r="AY1342" s="261" t="s">
        <v>137</v>
      </c>
    </row>
    <row r="1343" s="15" customFormat="1">
      <c r="A1343" s="15"/>
      <c r="B1343" s="262"/>
      <c r="C1343" s="263"/>
      <c r="D1343" s="242" t="s">
        <v>154</v>
      </c>
      <c r="E1343" s="264" t="s">
        <v>1</v>
      </c>
      <c r="F1343" s="265" t="s">
        <v>157</v>
      </c>
      <c r="G1343" s="263"/>
      <c r="H1343" s="266">
        <v>32.677999999999997</v>
      </c>
      <c r="I1343" s="267"/>
      <c r="J1343" s="263"/>
      <c r="K1343" s="263"/>
      <c r="L1343" s="268"/>
      <c r="M1343" s="269"/>
      <c r="N1343" s="270"/>
      <c r="O1343" s="270"/>
      <c r="P1343" s="270"/>
      <c r="Q1343" s="270"/>
      <c r="R1343" s="270"/>
      <c r="S1343" s="270"/>
      <c r="T1343" s="271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72" t="s">
        <v>154</v>
      </c>
      <c r="AU1343" s="272" t="s">
        <v>146</v>
      </c>
      <c r="AV1343" s="15" t="s">
        <v>145</v>
      </c>
      <c r="AW1343" s="15" t="s">
        <v>30</v>
      </c>
      <c r="AX1343" s="15" t="s">
        <v>81</v>
      </c>
      <c r="AY1343" s="272" t="s">
        <v>137</v>
      </c>
    </row>
    <row r="1344" s="2" customFormat="1" ht="16.5" customHeight="1">
      <c r="A1344" s="38"/>
      <c r="B1344" s="39"/>
      <c r="C1344" s="215" t="s">
        <v>1662</v>
      </c>
      <c r="D1344" s="215" t="s">
        <v>141</v>
      </c>
      <c r="E1344" s="216" t="s">
        <v>1663</v>
      </c>
      <c r="F1344" s="217" t="s">
        <v>1664</v>
      </c>
      <c r="G1344" s="218" t="s">
        <v>243</v>
      </c>
      <c r="H1344" s="219">
        <v>46.753999999999998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474</v>
      </c>
      <c r="AT1344" s="227" t="s">
        <v>141</v>
      </c>
      <c r="AU1344" s="227" t="s">
        <v>146</v>
      </c>
      <c r="AY1344" s="17" t="s">
        <v>137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146</v>
      </c>
      <c r="BK1344" s="228">
        <f>ROUND(I1344*H1344,2)</f>
        <v>0</v>
      </c>
      <c r="BL1344" s="17" t="s">
        <v>474</v>
      </c>
      <c r="BM1344" s="227" t="s">
        <v>1665</v>
      </c>
    </row>
    <row r="1345" s="13" customFormat="1">
      <c r="A1345" s="13"/>
      <c r="B1345" s="240"/>
      <c r="C1345" s="241"/>
      <c r="D1345" s="242" t="s">
        <v>154</v>
      </c>
      <c r="E1345" s="243" t="s">
        <v>1</v>
      </c>
      <c r="F1345" s="244" t="s">
        <v>1666</v>
      </c>
      <c r="G1345" s="241"/>
      <c r="H1345" s="243" t="s">
        <v>1</v>
      </c>
      <c r="I1345" s="245"/>
      <c r="J1345" s="241"/>
      <c r="K1345" s="241"/>
      <c r="L1345" s="246"/>
      <c r="M1345" s="247"/>
      <c r="N1345" s="248"/>
      <c r="O1345" s="248"/>
      <c r="P1345" s="248"/>
      <c r="Q1345" s="248"/>
      <c r="R1345" s="248"/>
      <c r="S1345" s="248"/>
      <c r="T1345" s="249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50" t="s">
        <v>154</v>
      </c>
      <c r="AU1345" s="250" t="s">
        <v>146</v>
      </c>
      <c r="AV1345" s="13" t="s">
        <v>81</v>
      </c>
      <c r="AW1345" s="13" t="s">
        <v>30</v>
      </c>
      <c r="AX1345" s="13" t="s">
        <v>73</v>
      </c>
      <c r="AY1345" s="250" t="s">
        <v>137</v>
      </c>
    </row>
    <row r="1346" s="13" customFormat="1">
      <c r="A1346" s="13"/>
      <c r="B1346" s="240"/>
      <c r="C1346" s="241"/>
      <c r="D1346" s="242" t="s">
        <v>154</v>
      </c>
      <c r="E1346" s="243" t="s">
        <v>1</v>
      </c>
      <c r="F1346" s="244" t="s">
        <v>176</v>
      </c>
      <c r="G1346" s="241"/>
      <c r="H1346" s="243" t="s">
        <v>1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3"/>
      <c r="V1346" s="13"/>
      <c r="W1346" s="13"/>
      <c r="X1346" s="13"/>
      <c r="Y1346" s="13"/>
      <c r="Z1346" s="13"/>
      <c r="AA1346" s="13"/>
      <c r="AB1346" s="13"/>
      <c r="AC1346" s="13"/>
      <c r="AD1346" s="13"/>
      <c r="AE1346" s="13"/>
      <c r="AT1346" s="250" t="s">
        <v>154</v>
      </c>
      <c r="AU1346" s="250" t="s">
        <v>146</v>
      </c>
      <c r="AV1346" s="13" t="s">
        <v>81</v>
      </c>
      <c r="AW1346" s="13" t="s">
        <v>30</v>
      </c>
      <c r="AX1346" s="13" t="s">
        <v>73</v>
      </c>
      <c r="AY1346" s="250" t="s">
        <v>137</v>
      </c>
    </row>
    <row r="1347" s="14" customFormat="1">
      <c r="A1347" s="14"/>
      <c r="B1347" s="251"/>
      <c r="C1347" s="252"/>
      <c r="D1347" s="242" t="s">
        <v>154</v>
      </c>
      <c r="E1347" s="253" t="s">
        <v>1</v>
      </c>
      <c r="F1347" s="254" t="s">
        <v>337</v>
      </c>
      <c r="G1347" s="252"/>
      <c r="H1347" s="255">
        <v>9.4920000000000009</v>
      </c>
      <c r="I1347" s="256"/>
      <c r="J1347" s="252"/>
      <c r="K1347" s="252"/>
      <c r="L1347" s="257"/>
      <c r="M1347" s="258"/>
      <c r="N1347" s="259"/>
      <c r="O1347" s="259"/>
      <c r="P1347" s="259"/>
      <c r="Q1347" s="259"/>
      <c r="R1347" s="259"/>
      <c r="S1347" s="259"/>
      <c r="T1347" s="260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61" t="s">
        <v>154</v>
      </c>
      <c r="AU1347" s="261" t="s">
        <v>146</v>
      </c>
      <c r="AV1347" s="14" t="s">
        <v>146</v>
      </c>
      <c r="AW1347" s="14" t="s">
        <v>30</v>
      </c>
      <c r="AX1347" s="14" t="s">
        <v>73</v>
      </c>
      <c r="AY1347" s="261" t="s">
        <v>137</v>
      </c>
    </row>
    <row r="1348" s="13" customFormat="1">
      <c r="A1348" s="13"/>
      <c r="B1348" s="240"/>
      <c r="C1348" s="241"/>
      <c r="D1348" s="242" t="s">
        <v>154</v>
      </c>
      <c r="E1348" s="243" t="s">
        <v>1</v>
      </c>
      <c r="F1348" s="244" t="s">
        <v>186</v>
      </c>
      <c r="G1348" s="241"/>
      <c r="H1348" s="243" t="s">
        <v>1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50" t="s">
        <v>154</v>
      </c>
      <c r="AU1348" s="250" t="s">
        <v>146</v>
      </c>
      <c r="AV1348" s="13" t="s">
        <v>81</v>
      </c>
      <c r="AW1348" s="13" t="s">
        <v>30</v>
      </c>
      <c r="AX1348" s="13" t="s">
        <v>73</v>
      </c>
      <c r="AY1348" s="250" t="s">
        <v>137</v>
      </c>
    </row>
    <row r="1349" s="14" customFormat="1">
      <c r="A1349" s="14"/>
      <c r="B1349" s="251"/>
      <c r="C1349" s="252"/>
      <c r="D1349" s="242" t="s">
        <v>154</v>
      </c>
      <c r="E1349" s="253" t="s">
        <v>1</v>
      </c>
      <c r="F1349" s="254" t="s">
        <v>1667</v>
      </c>
      <c r="G1349" s="252"/>
      <c r="H1349" s="255">
        <v>14.908</v>
      </c>
      <c r="I1349" s="256"/>
      <c r="J1349" s="252"/>
      <c r="K1349" s="252"/>
      <c r="L1349" s="257"/>
      <c r="M1349" s="258"/>
      <c r="N1349" s="259"/>
      <c r="O1349" s="259"/>
      <c r="P1349" s="259"/>
      <c r="Q1349" s="259"/>
      <c r="R1349" s="259"/>
      <c r="S1349" s="259"/>
      <c r="T1349" s="260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61" t="s">
        <v>154</v>
      </c>
      <c r="AU1349" s="261" t="s">
        <v>146</v>
      </c>
      <c r="AV1349" s="14" t="s">
        <v>146</v>
      </c>
      <c r="AW1349" s="14" t="s">
        <v>30</v>
      </c>
      <c r="AX1349" s="14" t="s">
        <v>73</v>
      </c>
      <c r="AY1349" s="261" t="s">
        <v>137</v>
      </c>
    </row>
    <row r="1350" s="13" customFormat="1">
      <c r="A1350" s="13"/>
      <c r="B1350" s="240"/>
      <c r="C1350" s="241"/>
      <c r="D1350" s="242" t="s">
        <v>154</v>
      </c>
      <c r="E1350" s="243" t="s">
        <v>1</v>
      </c>
      <c r="F1350" s="244" t="s">
        <v>188</v>
      </c>
      <c r="G1350" s="241"/>
      <c r="H1350" s="243" t="s">
        <v>1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3"/>
      <c r="V1350" s="13"/>
      <c r="W1350" s="13"/>
      <c r="X1350" s="13"/>
      <c r="Y1350" s="13"/>
      <c r="Z1350" s="13"/>
      <c r="AA1350" s="13"/>
      <c r="AB1350" s="13"/>
      <c r="AC1350" s="13"/>
      <c r="AD1350" s="13"/>
      <c r="AE1350" s="13"/>
      <c r="AT1350" s="250" t="s">
        <v>154</v>
      </c>
      <c r="AU1350" s="250" t="s">
        <v>146</v>
      </c>
      <c r="AV1350" s="13" t="s">
        <v>81</v>
      </c>
      <c r="AW1350" s="13" t="s">
        <v>30</v>
      </c>
      <c r="AX1350" s="13" t="s">
        <v>73</v>
      </c>
      <c r="AY1350" s="250" t="s">
        <v>137</v>
      </c>
    </row>
    <row r="1351" s="14" customFormat="1">
      <c r="A1351" s="14"/>
      <c r="B1351" s="251"/>
      <c r="C1351" s="252"/>
      <c r="D1351" s="242" t="s">
        <v>154</v>
      </c>
      <c r="E1351" s="253" t="s">
        <v>1</v>
      </c>
      <c r="F1351" s="254" t="s">
        <v>1661</v>
      </c>
      <c r="G1351" s="252"/>
      <c r="H1351" s="255">
        <v>1.96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4"/>
      <c r="V1351" s="14"/>
      <c r="W1351" s="14"/>
      <c r="X1351" s="14"/>
      <c r="Y1351" s="14"/>
      <c r="Z1351" s="14"/>
      <c r="AA1351" s="14"/>
      <c r="AB1351" s="14"/>
      <c r="AC1351" s="14"/>
      <c r="AD1351" s="14"/>
      <c r="AE1351" s="14"/>
      <c r="AT1351" s="261" t="s">
        <v>154</v>
      </c>
      <c r="AU1351" s="261" t="s">
        <v>146</v>
      </c>
      <c r="AV1351" s="14" t="s">
        <v>146</v>
      </c>
      <c r="AW1351" s="14" t="s">
        <v>30</v>
      </c>
      <c r="AX1351" s="14" t="s">
        <v>73</v>
      </c>
      <c r="AY1351" s="261" t="s">
        <v>137</v>
      </c>
    </row>
    <row r="1352" s="13" customFormat="1">
      <c r="A1352" s="13"/>
      <c r="B1352" s="240"/>
      <c r="C1352" s="241"/>
      <c r="D1352" s="242" t="s">
        <v>154</v>
      </c>
      <c r="E1352" s="243" t="s">
        <v>1</v>
      </c>
      <c r="F1352" s="244" t="s">
        <v>295</v>
      </c>
      <c r="G1352" s="241"/>
      <c r="H1352" s="243" t="s">
        <v>1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3"/>
      <c r="V1352" s="13"/>
      <c r="W1352" s="13"/>
      <c r="X1352" s="13"/>
      <c r="Y1352" s="13"/>
      <c r="Z1352" s="13"/>
      <c r="AA1352" s="13"/>
      <c r="AB1352" s="13"/>
      <c r="AC1352" s="13"/>
      <c r="AD1352" s="13"/>
      <c r="AE1352" s="13"/>
      <c r="AT1352" s="250" t="s">
        <v>154</v>
      </c>
      <c r="AU1352" s="250" t="s">
        <v>146</v>
      </c>
      <c r="AV1352" s="13" t="s">
        <v>81</v>
      </c>
      <c r="AW1352" s="13" t="s">
        <v>30</v>
      </c>
      <c r="AX1352" s="13" t="s">
        <v>73</v>
      </c>
      <c r="AY1352" s="250" t="s">
        <v>137</v>
      </c>
    </row>
    <row r="1353" s="14" customFormat="1">
      <c r="A1353" s="14"/>
      <c r="B1353" s="251"/>
      <c r="C1353" s="252"/>
      <c r="D1353" s="242" t="s">
        <v>154</v>
      </c>
      <c r="E1353" s="253" t="s">
        <v>1</v>
      </c>
      <c r="F1353" s="254" t="s">
        <v>1668</v>
      </c>
      <c r="G1353" s="252"/>
      <c r="H1353" s="255">
        <v>5.7000000000000002</v>
      </c>
      <c r="I1353" s="256"/>
      <c r="J1353" s="252"/>
      <c r="K1353" s="252"/>
      <c r="L1353" s="257"/>
      <c r="M1353" s="258"/>
      <c r="N1353" s="259"/>
      <c r="O1353" s="259"/>
      <c r="P1353" s="259"/>
      <c r="Q1353" s="259"/>
      <c r="R1353" s="259"/>
      <c r="S1353" s="259"/>
      <c r="T1353" s="260"/>
      <c r="U1353" s="14"/>
      <c r="V1353" s="14"/>
      <c r="W1353" s="14"/>
      <c r="X1353" s="14"/>
      <c r="Y1353" s="14"/>
      <c r="Z1353" s="14"/>
      <c r="AA1353" s="14"/>
      <c r="AB1353" s="14"/>
      <c r="AC1353" s="14"/>
      <c r="AD1353" s="14"/>
      <c r="AE1353" s="14"/>
      <c r="AT1353" s="261" t="s">
        <v>154</v>
      </c>
      <c r="AU1353" s="261" t="s">
        <v>146</v>
      </c>
      <c r="AV1353" s="14" t="s">
        <v>146</v>
      </c>
      <c r="AW1353" s="14" t="s">
        <v>30</v>
      </c>
      <c r="AX1353" s="14" t="s">
        <v>73</v>
      </c>
      <c r="AY1353" s="261" t="s">
        <v>137</v>
      </c>
    </row>
    <row r="1354" s="13" customFormat="1">
      <c r="A1354" s="13"/>
      <c r="B1354" s="240"/>
      <c r="C1354" s="241"/>
      <c r="D1354" s="242" t="s">
        <v>154</v>
      </c>
      <c r="E1354" s="243" t="s">
        <v>1</v>
      </c>
      <c r="F1354" s="244" t="s">
        <v>1669</v>
      </c>
      <c r="G1354" s="241"/>
      <c r="H1354" s="243" t="s">
        <v>1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3"/>
      <c r="V1354" s="13"/>
      <c r="W1354" s="13"/>
      <c r="X1354" s="13"/>
      <c r="Y1354" s="13"/>
      <c r="Z1354" s="13"/>
      <c r="AA1354" s="13"/>
      <c r="AB1354" s="13"/>
      <c r="AC1354" s="13"/>
      <c r="AD1354" s="13"/>
      <c r="AE1354" s="13"/>
      <c r="AT1354" s="250" t="s">
        <v>154</v>
      </c>
      <c r="AU1354" s="250" t="s">
        <v>146</v>
      </c>
      <c r="AV1354" s="13" t="s">
        <v>81</v>
      </c>
      <c r="AW1354" s="13" t="s">
        <v>30</v>
      </c>
      <c r="AX1354" s="13" t="s">
        <v>73</v>
      </c>
      <c r="AY1354" s="250" t="s">
        <v>137</v>
      </c>
    </row>
    <row r="1355" s="13" customFormat="1">
      <c r="A1355" s="13"/>
      <c r="B1355" s="240"/>
      <c r="C1355" s="241"/>
      <c r="D1355" s="242" t="s">
        <v>154</v>
      </c>
      <c r="E1355" s="243" t="s">
        <v>1</v>
      </c>
      <c r="F1355" s="244" t="s">
        <v>1105</v>
      </c>
      <c r="G1355" s="241"/>
      <c r="H1355" s="243" t="s">
        <v>1</v>
      </c>
      <c r="I1355" s="245"/>
      <c r="J1355" s="241"/>
      <c r="K1355" s="241"/>
      <c r="L1355" s="246"/>
      <c r="M1355" s="247"/>
      <c r="N1355" s="248"/>
      <c r="O1355" s="248"/>
      <c r="P1355" s="248"/>
      <c r="Q1355" s="248"/>
      <c r="R1355" s="248"/>
      <c r="S1355" s="248"/>
      <c r="T1355" s="249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50" t="s">
        <v>154</v>
      </c>
      <c r="AU1355" s="250" t="s">
        <v>146</v>
      </c>
      <c r="AV1355" s="13" t="s">
        <v>81</v>
      </c>
      <c r="AW1355" s="13" t="s">
        <v>30</v>
      </c>
      <c r="AX1355" s="13" t="s">
        <v>73</v>
      </c>
      <c r="AY1355" s="250" t="s">
        <v>137</v>
      </c>
    </row>
    <row r="1356" s="14" customFormat="1">
      <c r="A1356" s="14"/>
      <c r="B1356" s="251"/>
      <c r="C1356" s="252"/>
      <c r="D1356" s="242" t="s">
        <v>154</v>
      </c>
      <c r="E1356" s="253" t="s">
        <v>1</v>
      </c>
      <c r="F1356" s="254" t="s">
        <v>185</v>
      </c>
      <c r="G1356" s="252"/>
      <c r="H1356" s="255">
        <v>14.694000000000001</v>
      </c>
      <c r="I1356" s="256"/>
      <c r="J1356" s="252"/>
      <c r="K1356" s="252"/>
      <c r="L1356" s="257"/>
      <c r="M1356" s="258"/>
      <c r="N1356" s="259"/>
      <c r="O1356" s="259"/>
      <c r="P1356" s="259"/>
      <c r="Q1356" s="259"/>
      <c r="R1356" s="259"/>
      <c r="S1356" s="259"/>
      <c r="T1356" s="260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61" t="s">
        <v>154</v>
      </c>
      <c r="AU1356" s="261" t="s">
        <v>146</v>
      </c>
      <c r="AV1356" s="14" t="s">
        <v>146</v>
      </c>
      <c r="AW1356" s="14" t="s">
        <v>30</v>
      </c>
      <c r="AX1356" s="14" t="s">
        <v>73</v>
      </c>
      <c r="AY1356" s="261" t="s">
        <v>137</v>
      </c>
    </row>
    <row r="1357" s="15" customFormat="1">
      <c r="A1357" s="15"/>
      <c r="B1357" s="262"/>
      <c r="C1357" s="263"/>
      <c r="D1357" s="242" t="s">
        <v>154</v>
      </c>
      <c r="E1357" s="264" t="s">
        <v>1</v>
      </c>
      <c r="F1357" s="265" t="s">
        <v>157</v>
      </c>
      <c r="G1357" s="263"/>
      <c r="H1357" s="266">
        <v>46.753999999999998</v>
      </c>
      <c r="I1357" s="267"/>
      <c r="J1357" s="263"/>
      <c r="K1357" s="263"/>
      <c r="L1357" s="268"/>
      <c r="M1357" s="269"/>
      <c r="N1357" s="270"/>
      <c r="O1357" s="270"/>
      <c r="P1357" s="270"/>
      <c r="Q1357" s="270"/>
      <c r="R1357" s="270"/>
      <c r="S1357" s="270"/>
      <c r="T1357" s="271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72" t="s">
        <v>154</v>
      </c>
      <c r="AU1357" s="272" t="s">
        <v>146</v>
      </c>
      <c r="AV1357" s="15" t="s">
        <v>145</v>
      </c>
      <c r="AW1357" s="15" t="s">
        <v>30</v>
      </c>
      <c r="AX1357" s="15" t="s">
        <v>81</v>
      </c>
      <c r="AY1357" s="272" t="s">
        <v>137</v>
      </c>
    </row>
    <row r="1358" s="2" customFormat="1" ht="16.5" customHeight="1">
      <c r="A1358" s="38"/>
      <c r="B1358" s="39"/>
      <c r="C1358" s="229" t="s">
        <v>1670</v>
      </c>
      <c r="D1358" s="229" t="s">
        <v>149</v>
      </c>
      <c r="E1358" s="230" t="s">
        <v>1671</v>
      </c>
      <c r="F1358" s="231" t="s">
        <v>1672</v>
      </c>
      <c r="G1358" s="232" t="s">
        <v>243</v>
      </c>
      <c r="H1358" s="233">
        <v>34.625</v>
      </c>
      <c r="I1358" s="234"/>
      <c r="J1358" s="235">
        <f>ROUND(I1358*H1358,2)</f>
        <v>0</v>
      </c>
      <c r="K1358" s="236"/>
      <c r="L1358" s="237"/>
      <c r="M1358" s="238" t="s">
        <v>1</v>
      </c>
      <c r="N1358" s="239" t="s">
        <v>39</v>
      </c>
      <c r="O1358" s="91"/>
      <c r="P1358" s="225">
        <f>O1358*H1358</f>
        <v>0</v>
      </c>
      <c r="Q1358" s="225">
        <v>0.00020000000000000001</v>
      </c>
      <c r="R1358" s="225">
        <f>Q1358*H1358</f>
        <v>0.0069250000000000006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297</v>
      </c>
      <c r="AT1358" s="227" t="s">
        <v>149</v>
      </c>
      <c r="AU1358" s="227" t="s">
        <v>146</v>
      </c>
      <c r="AY1358" s="17" t="s">
        <v>137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146</v>
      </c>
      <c r="BK1358" s="228">
        <f>ROUND(I1358*H1358,2)</f>
        <v>0</v>
      </c>
      <c r="BL1358" s="17" t="s">
        <v>474</v>
      </c>
      <c r="BM1358" s="227" t="s">
        <v>1673</v>
      </c>
    </row>
    <row r="1359" s="13" customFormat="1">
      <c r="A1359" s="13"/>
      <c r="B1359" s="240"/>
      <c r="C1359" s="241"/>
      <c r="D1359" s="242" t="s">
        <v>154</v>
      </c>
      <c r="E1359" s="243" t="s">
        <v>1</v>
      </c>
      <c r="F1359" s="244" t="s">
        <v>1666</v>
      </c>
      <c r="G1359" s="241"/>
      <c r="H1359" s="243" t="s">
        <v>1</v>
      </c>
      <c r="I1359" s="245"/>
      <c r="J1359" s="241"/>
      <c r="K1359" s="241"/>
      <c r="L1359" s="246"/>
      <c r="M1359" s="247"/>
      <c r="N1359" s="248"/>
      <c r="O1359" s="248"/>
      <c r="P1359" s="248"/>
      <c r="Q1359" s="248"/>
      <c r="R1359" s="248"/>
      <c r="S1359" s="248"/>
      <c r="T1359" s="249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50" t="s">
        <v>154</v>
      </c>
      <c r="AU1359" s="250" t="s">
        <v>146</v>
      </c>
      <c r="AV1359" s="13" t="s">
        <v>81</v>
      </c>
      <c r="AW1359" s="13" t="s">
        <v>30</v>
      </c>
      <c r="AX1359" s="13" t="s">
        <v>73</v>
      </c>
      <c r="AY1359" s="250" t="s">
        <v>137</v>
      </c>
    </row>
    <row r="1360" s="13" customFormat="1">
      <c r="A1360" s="13"/>
      <c r="B1360" s="240"/>
      <c r="C1360" s="241"/>
      <c r="D1360" s="242" t="s">
        <v>154</v>
      </c>
      <c r="E1360" s="243" t="s">
        <v>1</v>
      </c>
      <c r="F1360" s="244" t="s">
        <v>176</v>
      </c>
      <c r="G1360" s="241"/>
      <c r="H1360" s="243" t="s">
        <v>1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3"/>
      <c r="V1360" s="13"/>
      <c r="W1360" s="13"/>
      <c r="X1360" s="13"/>
      <c r="Y1360" s="13"/>
      <c r="Z1360" s="13"/>
      <c r="AA1360" s="13"/>
      <c r="AB1360" s="13"/>
      <c r="AC1360" s="13"/>
      <c r="AD1360" s="13"/>
      <c r="AE1360" s="13"/>
      <c r="AT1360" s="250" t="s">
        <v>154</v>
      </c>
      <c r="AU1360" s="250" t="s">
        <v>146</v>
      </c>
      <c r="AV1360" s="13" t="s">
        <v>81</v>
      </c>
      <c r="AW1360" s="13" t="s">
        <v>30</v>
      </c>
      <c r="AX1360" s="13" t="s">
        <v>73</v>
      </c>
      <c r="AY1360" s="250" t="s">
        <v>137</v>
      </c>
    </row>
    <row r="1361" s="14" customFormat="1">
      <c r="A1361" s="14"/>
      <c r="B1361" s="251"/>
      <c r="C1361" s="252"/>
      <c r="D1361" s="242" t="s">
        <v>154</v>
      </c>
      <c r="E1361" s="253" t="s">
        <v>1</v>
      </c>
      <c r="F1361" s="254" t="s">
        <v>337</v>
      </c>
      <c r="G1361" s="252"/>
      <c r="H1361" s="255">
        <v>9.4920000000000009</v>
      </c>
      <c r="I1361" s="256"/>
      <c r="J1361" s="252"/>
      <c r="K1361" s="252"/>
      <c r="L1361" s="257"/>
      <c r="M1361" s="258"/>
      <c r="N1361" s="259"/>
      <c r="O1361" s="259"/>
      <c r="P1361" s="259"/>
      <c r="Q1361" s="259"/>
      <c r="R1361" s="259"/>
      <c r="S1361" s="259"/>
      <c r="T1361" s="260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61" t="s">
        <v>154</v>
      </c>
      <c r="AU1361" s="261" t="s">
        <v>146</v>
      </c>
      <c r="AV1361" s="14" t="s">
        <v>146</v>
      </c>
      <c r="AW1361" s="14" t="s">
        <v>30</v>
      </c>
      <c r="AX1361" s="14" t="s">
        <v>73</v>
      </c>
      <c r="AY1361" s="261" t="s">
        <v>137</v>
      </c>
    </row>
    <row r="1362" s="13" customFormat="1">
      <c r="A1362" s="13"/>
      <c r="B1362" s="240"/>
      <c r="C1362" s="241"/>
      <c r="D1362" s="242" t="s">
        <v>154</v>
      </c>
      <c r="E1362" s="243" t="s">
        <v>1</v>
      </c>
      <c r="F1362" s="244" t="s">
        <v>186</v>
      </c>
      <c r="G1362" s="241"/>
      <c r="H1362" s="243" t="s">
        <v>1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0" t="s">
        <v>154</v>
      </c>
      <c r="AU1362" s="250" t="s">
        <v>146</v>
      </c>
      <c r="AV1362" s="13" t="s">
        <v>81</v>
      </c>
      <c r="AW1362" s="13" t="s">
        <v>30</v>
      </c>
      <c r="AX1362" s="13" t="s">
        <v>73</v>
      </c>
      <c r="AY1362" s="250" t="s">
        <v>137</v>
      </c>
    </row>
    <row r="1363" s="14" customFormat="1">
      <c r="A1363" s="14"/>
      <c r="B1363" s="251"/>
      <c r="C1363" s="252"/>
      <c r="D1363" s="242" t="s">
        <v>154</v>
      </c>
      <c r="E1363" s="253" t="s">
        <v>1</v>
      </c>
      <c r="F1363" s="254" t="s">
        <v>1667</v>
      </c>
      <c r="G1363" s="252"/>
      <c r="H1363" s="255">
        <v>14.908</v>
      </c>
      <c r="I1363" s="256"/>
      <c r="J1363" s="252"/>
      <c r="K1363" s="252"/>
      <c r="L1363" s="257"/>
      <c r="M1363" s="258"/>
      <c r="N1363" s="259"/>
      <c r="O1363" s="259"/>
      <c r="P1363" s="259"/>
      <c r="Q1363" s="259"/>
      <c r="R1363" s="259"/>
      <c r="S1363" s="259"/>
      <c r="T1363" s="260"/>
      <c r="U1363" s="14"/>
      <c r="V1363" s="14"/>
      <c r="W1363" s="14"/>
      <c r="X1363" s="14"/>
      <c r="Y1363" s="14"/>
      <c r="Z1363" s="14"/>
      <c r="AA1363" s="14"/>
      <c r="AB1363" s="14"/>
      <c r="AC1363" s="14"/>
      <c r="AD1363" s="14"/>
      <c r="AE1363" s="14"/>
      <c r="AT1363" s="261" t="s">
        <v>154</v>
      </c>
      <c r="AU1363" s="261" t="s">
        <v>146</v>
      </c>
      <c r="AV1363" s="14" t="s">
        <v>146</v>
      </c>
      <c r="AW1363" s="14" t="s">
        <v>30</v>
      </c>
      <c r="AX1363" s="14" t="s">
        <v>73</v>
      </c>
      <c r="AY1363" s="261" t="s">
        <v>137</v>
      </c>
    </row>
    <row r="1364" s="13" customFormat="1">
      <c r="A1364" s="13"/>
      <c r="B1364" s="240"/>
      <c r="C1364" s="241"/>
      <c r="D1364" s="242" t="s">
        <v>154</v>
      </c>
      <c r="E1364" s="243" t="s">
        <v>1</v>
      </c>
      <c r="F1364" s="244" t="s">
        <v>188</v>
      </c>
      <c r="G1364" s="241"/>
      <c r="H1364" s="243" t="s">
        <v>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3"/>
      <c r="V1364" s="13"/>
      <c r="W1364" s="13"/>
      <c r="X1364" s="13"/>
      <c r="Y1364" s="13"/>
      <c r="Z1364" s="13"/>
      <c r="AA1364" s="13"/>
      <c r="AB1364" s="13"/>
      <c r="AC1364" s="13"/>
      <c r="AD1364" s="13"/>
      <c r="AE1364" s="13"/>
      <c r="AT1364" s="250" t="s">
        <v>154</v>
      </c>
      <c r="AU1364" s="250" t="s">
        <v>146</v>
      </c>
      <c r="AV1364" s="13" t="s">
        <v>81</v>
      </c>
      <c r="AW1364" s="13" t="s">
        <v>30</v>
      </c>
      <c r="AX1364" s="13" t="s">
        <v>73</v>
      </c>
      <c r="AY1364" s="250" t="s">
        <v>137</v>
      </c>
    </row>
    <row r="1365" s="14" customFormat="1">
      <c r="A1365" s="14"/>
      <c r="B1365" s="251"/>
      <c r="C1365" s="252"/>
      <c r="D1365" s="242" t="s">
        <v>154</v>
      </c>
      <c r="E1365" s="253" t="s">
        <v>1</v>
      </c>
      <c r="F1365" s="254" t="s">
        <v>1661</v>
      </c>
      <c r="G1365" s="252"/>
      <c r="H1365" s="255">
        <v>1.96</v>
      </c>
      <c r="I1365" s="256"/>
      <c r="J1365" s="252"/>
      <c r="K1365" s="252"/>
      <c r="L1365" s="257"/>
      <c r="M1365" s="258"/>
      <c r="N1365" s="259"/>
      <c r="O1365" s="259"/>
      <c r="P1365" s="259"/>
      <c r="Q1365" s="259"/>
      <c r="R1365" s="259"/>
      <c r="S1365" s="259"/>
      <c r="T1365" s="260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61" t="s">
        <v>154</v>
      </c>
      <c r="AU1365" s="261" t="s">
        <v>146</v>
      </c>
      <c r="AV1365" s="14" t="s">
        <v>146</v>
      </c>
      <c r="AW1365" s="14" t="s">
        <v>30</v>
      </c>
      <c r="AX1365" s="14" t="s">
        <v>73</v>
      </c>
      <c r="AY1365" s="261" t="s">
        <v>137</v>
      </c>
    </row>
    <row r="1366" s="13" customFormat="1">
      <c r="A1366" s="13"/>
      <c r="B1366" s="240"/>
      <c r="C1366" s="241"/>
      <c r="D1366" s="242" t="s">
        <v>154</v>
      </c>
      <c r="E1366" s="243" t="s">
        <v>1</v>
      </c>
      <c r="F1366" s="244" t="s">
        <v>295</v>
      </c>
      <c r="G1366" s="241"/>
      <c r="H1366" s="243" t="s">
        <v>1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3"/>
      <c r="V1366" s="13"/>
      <c r="W1366" s="13"/>
      <c r="X1366" s="13"/>
      <c r="Y1366" s="13"/>
      <c r="Z1366" s="13"/>
      <c r="AA1366" s="13"/>
      <c r="AB1366" s="13"/>
      <c r="AC1366" s="13"/>
      <c r="AD1366" s="13"/>
      <c r="AE1366" s="13"/>
      <c r="AT1366" s="250" t="s">
        <v>154</v>
      </c>
      <c r="AU1366" s="250" t="s">
        <v>146</v>
      </c>
      <c r="AV1366" s="13" t="s">
        <v>81</v>
      </c>
      <c r="AW1366" s="13" t="s">
        <v>30</v>
      </c>
      <c r="AX1366" s="13" t="s">
        <v>73</v>
      </c>
      <c r="AY1366" s="250" t="s">
        <v>137</v>
      </c>
    </row>
    <row r="1367" s="14" customFormat="1">
      <c r="A1367" s="14"/>
      <c r="B1367" s="251"/>
      <c r="C1367" s="252"/>
      <c r="D1367" s="242" t="s">
        <v>154</v>
      </c>
      <c r="E1367" s="253" t="s">
        <v>1</v>
      </c>
      <c r="F1367" s="254" t="s">
        <v>1668</v>
      </c>
      <c r="G1367" s="252"/>
      <c r="H1367" s="255">
        <v>5.7000000000000002</v>
      </c>
      <c r="I1367" s="256"/>
      <c r="J1367" s="252"/>
      <c r="K1367" s="252"/>
      <c r="L1367" s="257"/>
      <c r="M1367" s="258"/>
      <c r="N1367" s="259"/>
      <c r="O1367" s="259"/>
      <c r="P1367" s="259"/>
      <c r="Q1367" s="259"/>
      <c r="R1367" s="259"/>
      <c r="S1367" s="259"/>
      <c r="T1367" s="260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61" t="s">
        <v>154</v>
      </c>
      <c r="AU1367" s="261" t="s">
        <v>146</v>
      </c>
      <c r="AV1367" s="14" t="s">
        <v>146</v>
      </c>
      <c r="AW1367" s="14" t="s">
        <v>30</v>
      </c>
      <c r="AX1367" s="14" t="s">
        <v>73</v>
      </c>
      <c r="AY1367" s="261" t="s">
        <v>137</v>
      </c>
    </row>
    <row r="1368" s="15" customFormat="1">
      <c r="A1368" s="15"/>
      <c r="B1368" s="262"/>
      <c r="C1368" s="263"/>
      <c r="D1368" s="242" t="s">
        <v>154</v>
      </c>
      <c r="E1368" s="264" t="s">
        <v>1</v>
      </c>
      <c r="F1368" s="265" t="s">
        <v>157</v>
      </c>
      <c r="G1368" s="263"/>
      <c r="H1368" s="266">
        <v>32.060000000000002</v>
      </c>
      <c r="I1368" s="267"/>
      <c r="J1368" s="263"/>
      <c r="K1368" s="263"/>
      <c r="L1368" s="268"/>
      <c r="M1368" s="269"/>
      <c r="N1368" s="270"/>
      <c r="O1368" s="270"/>
      <c r="P1368" s="270"/>
      <c r="Q1368" s="270"/>
      <c r="R1368" s="270"/>
      <c r="S1368" s="270"/>
      <c r="T1368" s="271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72" t="s">
        <v>154</v>
      </c>
      <c r="AU1368" s="272" t="s">
        <v>146</v>
      </c>
      <c r="AV1368" s="15" t="s">
        <v>145</v>
      </c>
      <c r="AW1368" s="15" t="s">
        <v>30</v>
      </c>
      <c r="AX1368" s="15" t="s">
        <v>81</v>
      </c>
      <c r="AY1368" s="272" t="s">
        <v>137</v>
      </c>
    </row>
    <row r="1369" s="14" customFormat="1">
      <c r="A1369" s="14"/>
      <c r="B1369" s="251"/>
      <c r="C1369" s="252"/>
      <c r="D1369" s="242" t="s">
        <v>154</v>
      </c>
      <c r="E1369" s="252"/>
      <c r="F1369" s="254" t="s">
        <v>1674</v>
      </c>
      <c r="G1369" s="252"/>
      <c r="H1369" s="255">
        <v>34.625</v>
      </c>
      <c r="I1369" s="256"/>
      <c r="J1369" s="252"/>
      <c r="K1369" s="252"/>
      <c r="L1369" s="257"/>
      <c r="M1369" s="258"/>
      <c r="N1369" s="259"/>
      <c r="O1369" s="259"/>
      <c r="P1369" s="259"/>
      <c r="Q1369" s="259"/>
      <c r="R1369" s="259"/>
      <c r="S1369" s="259"/>
      <c r="T1369" s="260"/>
      <c r="U1369" s="14"/>
      <c r="V1369" s="14"/>
      <c r="W1369" s="14"/>
      <c r="X1369" s="14"/>
      <c r="Y1369" s="14"/>
      <c r="Z1369" s="14"/>
      <c r="AA1369" s="14"/>
      <c r="AB1369" s="14"/>
      <c r="AC1369" s="14"/>
      <c r="AD1369" s="14"/>
      <c r="AE1369" s="14"/>
      <c r="AT1369" s="261" t="s">
        <v>154</v>
      </c>
      <c r="AU1369" s="261" t="s">
        <v>146</v>
      </c>
      <c r="AV1369" s="14" t="s">
        <v>146</v>
      </c>
      <c r="AW1369" s="14" t="s">
        <v>4</v>
      </c>
      <c r="AX1369" s="14" t="s">
        <v>81</v>
      </c>
      <c r="AY1369" s="261" t="s">
        <v>137</v>
      </c>
    </row>
    <row r="1370" s="2" customFormat="1" ht="16.5" customHeight="1">
      <c r="A1370" s="38"/>
      <c r="B1370" s="39"/>
      <c r="C1370" s="229" t="s">
        <v>1675</v>
      </c>
      <c r="D1370" s="229" t="s">
        <v>149</v>
      </c>
      <c r="E1370" s="230" t="s">
        <v>1676</v>
      </c>
      <c r="F1370" s="231" t="s">
        <v>1677</v>
      </c>
      <c r="G1370" s="232" t="s">
        <v>243</v>
      </c>
      <c r="H1370" s="233">
        <v>14.694000000000001</v>
      </c>
      <c r="I1370" s="234"/>
      <c r="J1370" s="235">
        <f>ROUND(I1370*H1370,2)</f>
        <v>0</v>
      </c>
      <c r="K1370" s="236"/>
      <c r="L1370" s="237"/>
      <c r="M1370" s="238" t="s">
        <v>1</v>
      </c>
      <c r="N1370" s="239" t="s">
        <v>39</v>
      </c>
      <c r="O1370" s="91"/>
      <c r="P1370" s="225">
        <f>O1370*H1370</f>
        <v>0</v>
      </c>
      <c r="Q1370" s="225">
        <v>0.00020000000000000001</v>
      </c>
      <c r="R1370" s="225">
        <f>Q1370*H1370</f>
        <v>0.0029388000000000001</v>
      </c>
      <c r="S1370" s="225">
        <v>0</v>
      </c>
      <c r="T1370" s="226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7" t="s">
        <v>297</v>
      </c>
      <c r="AT1370" s="227" t="s">
        <v>149</v>
      </c>
      <c r="AU1370" s="227" t="s">
        <v>146</v>
      </c>
      <c r="AY1370" s="17" t="s">
        <v>137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17" t="s">
        <v>146</v>
      </c>
      <c r="BK1370" s="228">
        <f>ROUND(I1370*H1370,2)</f>
        <v>0</v>
      </c>
      <c r="BL1370" s="17" t="s">
        <v>474</v>
      </c>
      <c r="BM1370" s="227" t="s">
        <v>1678</v>
      </c>
    </row>
    <row r="1371" s="13" customFormat="1">
      <c r="A1371" s="13"/>
      <c r="B1371" s="240"/>
      <c r="C1371" s="241"/>
      <c r="D1371" s="242" t="s">
        <v>154</v>
      </c>
      <c r="E1371" s="243" t="s">
        <v>1</v>
      </c>
      <c r="F1371" s="244" t="s">
        <v>1669</v>
      </c>
      <c r="G1371" s="241"/>
      <c r="H1371" s="243" t="s">
        <v>1</v>
      </c>
      <c r="I1371" s="245"/>
      <c r="J1371" s="241"/>
      <c r="K1371" s="241"/>
      <c r="L1371" s="246"/>
      <c r="M1371" s="247"/>
      <c r="N1371" s="248"/>
      <c r="O1371" s="248"/>
      <c r="P1371" s="248"/>
      <c r="Q1371" s="248"/>
      <c r="R1371" s="248"/>
      <c r="S1371" s="248"/>
      <c r="T1371" s="249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50" t="s">
        <v>154</v>
      </c>
      <c r="AU1371" s="250" t="s">
        <v>146</v>
      </c>
      <c r="AV1371" s="13" t="s">
        <v>81</v>
      </c>
      <c r="AW1371" s="13" t="s">
        <v>30</v>
      </c>
      <c r="AX1371" s="13" t="s">
        <v>73</v>
      </c>
      <c r="AY1371" s="250" t="s">
        <v>137</v>
      </c>
    </row>
    <row r="1372" s="13" customFormat="1">
      <c r="A1372" s="13"/>
      <c r="B1372" s="240"/>
      <c r="C1372" s="241"/>
      <c r="D1372" s="242" t="s">
        <v>154</v>
      </c>
      <c r="E1372" s="243" t="s">
        <v>1</v>
      </c>
      <c r="F1372" s="244" t="s">
        <v>1105</v>
      </c>
      <c r="G1372" s="241"/>
      <c r="H1372" s="243" t="s">
        <v>1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50" t="s">
        <v>154</v>
      </c>
      <c r="AU1372" s="250" t="s">
        <v>146</v>
      </c>
      <c r="AV1372" s="13" t="s">
        <v>81</v>
      </c>
      <c r="AW1372" s="13" t="s">
        <v>30</v>
      </c>
      <c r="AX1372" s="13" t="s">
        <v>73</v>
      </c>
      <c r="AY1372" s="250" t="s">
        <v>137</v>
      </c>
    </row>
    <row r="1373" s="14" customFormat="1">
      <c r="A1373" s="14"/>
      <c r="B1373" s="251"/>
      <c r="C1373" s="252"/>
      <c r="D1373" s="242" t="s">
        <v>154</v>
      </c>
      <c r="E1373" s="253" t="s">
        <v>1</v>
      </c>
      <c r="F1373" s="254" t="s">
        <v>185</v>
      </c>
      <c r="G1373" s="252"/>
      <c r="H1373" s="255">
        <v>14.694000000000001</v>
      </c>
      <c r="I1373" s="256"/>
      <c r="J1373" s="252"/>
      <c r="K1373" s="252"/>
      <c r="L1373" s="257"/>
      <c r="M1373" s="258"/>
      <c r="N1373" s="259"/>
      <c r="O1373" s="259"/>
      <c r="P1373" s="259"/>
      <c r="Q1373" s="259"/>
      <c r="R1373" s="259"/>
      <c r="S1373" s="259"/>
      <c r="T1373" s="260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61" t="s">
        <v>154</v>
      </c>
      <c r="AU1373" s="261" t="s">
        <v>146</v>
      </c>
      <c r="AV1373" s="14" t="s">
        <v>146</v>
      </c>
      <c r="AW1373" s="14" t="s">
        <v>30</v>
      </c>
      <c r="AX1373" s="14" t="s">
        <v>73</v>
      </c>
      <c r="AY1373" s="261" t="s">
        <v>137</v>
      </c>
    </row>
    <row r="1374" s="15" customFormat="1">
      <c r="A1374" s="15"/>
      <c r="B1374" s="262"/>
      <c r="C1374" s="263"/>
      <c r="D1374" s="242" t="s">
        <v>154</v>
      </c>
      <c r="E1374" s="264" t="s">
        <v>1</v>
      </c>
      <c r="F1374" s="265" t="s">
        <v>157</v>
      </c>
      <c r="G1374" s="263"/>
      <c r="H1374" s="266">
        <v>14.694000000000001</v>
      </c>
      <c r="I1374" s="267"/>
      <c r="J1374" s="263"/>
      <c r="K1374" s="263"/>
      <c r="L1374" s="268"/>
      <c r="M1374" s="269"/>
      <c r="N1374" s="270"/>
      <c r="O1374" s="270"/>
      <c r="P1374" s="270"/>
      <c r="Q1374" s="270"/>
      <c r="R1374" s="270"/>
      <c r="S1374" s="270"/>
      <c r="T1374" s="271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72" t="s">
        <v>154</v>
      </c>
      <c r="AU1374" s="272" t="s">
        <v>146</v>
      </c>
      <c r="AV1374" s="15" t="s">
        <v>145</v>
      </c>
      <c r="AW1374" s="15" t="s">
        <v>30</v>
      </c>
      <c r="AX1374" s="15" t="s">
        <v>81</v>
      </c>
      <c r="AY1374" s="272" t="s">
        <v>137</v>
      </c>
    </row>
    <row r="1375" s="2" customFormat="1" ht="33" customHeight="1">
      <c r="A1375" s="38"/>
      <c r="B1375" s="39"/>
      <c r="C1375" s="215" t="s">
        <v>1679</v>
      </c>
      <c r="D1375" s="215" t="s">
        <v>141</v>
      </c>
      <c r="E1375" s="216" t="s">
        <v>1680</v>
      </c>
      <c r="F1375" s="217" t="s">
        <v>1681</v>
      </c>
      <c r="G1375" s="218" t="s">
        <v>167</v>
      </c>
      <c r="H1375" s="219">
        <v>14.694000000000001</v>
      </c>
      <c r="I1375" s="220"/>
      <c r="J1375" s="221">
        <f>ROUND(I1375*H1375,2)</f>
        <v>0</v>
      </c>
      <c r="K1375" s="222"/>
      <c r="L1375" s="44"/>
      <c r="M1375" s="223" t="s">
        <v>1</v>
      </c>
      <c r="N1375" s="224" t="s">
        <v>39</v>
      </c>
      <c r="O1375" s="91"/>
      <c r="P1375" s="225">
        <f>O1375*H1375</f>
        <v>0</v>
      </c>
      <c r="Q1375" s="225">
        <v>0.018929999999999999</v>
      </c>
      <c r="R1375" s="225">
        <f>Q1375*H1375</f>
        <v>0.27815741999999999</v>
      </c>
      <c r="S1375" s="225">
        <v>0</v>
      </c>
      <c r="T1375" s="226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27" t="s">
        <v>474</v>
      </c>
      <c r="AT1375" s="227" t="s">
        <v>141</v>
      </c>
      <c r="AU1375" s="227" t="s">
        <v>146</v>
      </c>
      <c r="AY1375" s="17" t="s">
        <v>137</v>
      </c>
      <c r="BE1375" s="228">
        <f>IF(N1375="základní",J1375,0)</f>
        <v>0</v>
      </c>
      <c r="BF1375" s="228">
        <f>IF(N1375="snížená",J1375,0)</f>
        <v>0</v>
      </c>
      <c r="BG1375" s="228">
        <f>IF(N1375="zákl. přenesená",J1375,0)</f>
        <v>0</v>
      </c>
      <c r="BH1375" s="228">
        <f>IF(N1375="sníž. přenesená",J1375,0)</f>
        <v>0</v>
      </c>
      <c r="BI1375" s="228">
        <f>IF(N1375="nulová",J1375,0)</f>
        <v>0</v>
      </c>
      <c r="BJ1375" s="17" t="s">
        <v>146</v>
      </c>
      <c r="BK1375" s="228">
        <f>ROUND(I1375*H1375,2)</f>
        <v>0</v>
      </c>
      <c r="BL1375" s="17" t="s">
        <v>474</v>
      </c>
      <c r="BM1375" s="227" t="s">
        <v>1682</v>
      </c>
    </row>
    <row r="1376" s="13" customFormat="1">
      <c r="A1376" s="13"/>
      <c r="B1376" s="240"/>
      <c r="C1376" s="241"/>
      <c r="D1376" s="242" t="s">
        <v>154</v>
      </c>
      <c r="E1376" s="243" t="s">
        <v>1</v>
      </c>
      <c r="F1376" s="244" t="s">
        <v>184</v>
      </c>
      <c r="G1376" s="241"/>
      <c r="H1376" s="243" t="s">
        <v>1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50" t="s">
        <v>154</v>
      </c>
      <c r="AU1376" s="250" t="s">
        <v>146</v>
      </c>
      <c r="AV1376" s="13" t="s">
        <v>81</v>
      </c>
      <c r="AW1376" s="13" t="s">
        <v>30</v>
      </c>
      <c r="AX1376" s="13" t="s">
        <v>73</v>
      </c>
      <c r="AY1376" s="250" t="s">
        <v>137</v>
      </c>
    </row>
    <row r="1377" s="14" customFormat="1">
      <c r="A1377" s="14"/>
      <c r="B1377" s="251"/>
      <c r="C1377" s="252"/>
      <c r="D1377" s="242" t="s">
        <v>154</v>
      </c>
      <c r="E1377" s="253" t="s">
        <v>1</v>
      </c>
      <c r="F1377" s="254" t="s">
        <v>185</v>
      </c>
      <c r="G1377" s="252"/>
      <c r="H1377" s="255">
        <v>14.694000000000001</v>
      </c>
      <c r="I1377" s="256"/>
      <c r="J1377" s="252"/>
      <c r="K1377" s="252"/>
      <c r="L1377" s="257"/>
      <c r="M1377" s="258"/>
      <c r="N1377" s="259"/>
      <c r="O1377" s="259"/>
      <c r="P1377" s="259"/>
      <c r="Q1377" s="259"/>
      <c r="R1377" s="259"/>
      <c r="S1377" s="259"/>
      <c r="T1377" s="260"/>
      <c r="U1377" s="14"/>
      <c r="V1377" s="14"/>
      <c r="W1377" s="14"/>
      <c r="X1377" s="14"/>
      <c r="Y1377" s="14"/>
      <c r="Z1377" s="14"/>
      <c r="AA1377" s="14"/>
      <c r="AB1377" s="14"/>
      <c r="AC1377" s="14"/>
      <c r="AD1377" s="14"/>
      <c r="AE1377" s="14"/>
      <c r="AT1377" s="261" t="s">
        <v>154</v>
      </c>
      <c r="AU1377" s="261" t="s">
        <v>146</v>
      </c>
      <c r="AV1377" s="14" t="s">
        <v>146</v>
      </c>
      <c r="AW1377" s="14" t="s">
        <v>30</v>
      </c>
      <c r="AX1377" s="14" t="s">
        <v>73</v>
      </c>
      <c r="AY1377" s="261" t="s">
        <v>137</v>
      </c>
    </row>
    <row r="1378" s="15" customFormat="1">
      <c r="A1378" s="15"/>
      <c r="B1378" s="262"/>
      <c r="C1378" s="263"/>
      <c r="D1378" s="242" t="s">
        <v>154</v>
      </c>
      <c r="E1378" s="264" t="s">
        <v>1</v>
      </c>
      <c r="F1378" s="265" t="s">
        <v>157</v>
      </c>
      <c r="G1378" s="263"/>
      <c r="H1378" s="266">
        <v>14.694000000000001</v>
      </c>
      <c r="I1378" s="267"/>
      <c r="J1378" s="263"/>
      <c r="K1378" s="263"/>
      <c r="L1378" s="268"/>
      <c r="M1378" s="269"/>
      <c r="N1378" s="270"/>
      <c r="O1378" s="270"/>
      <c r="P1378" s="270"/>
      <c r="Q1378" s="270"/>
      <c r="R1378" s="270"/>
      <c r="S1378" s="270"/>
      <c r="T1378" s="271"/>
      <c r="U1378" s="15"/>
      <c r="V1378" s="15"/>
      <c r="W1378" s="15"/>
      <c r="X1378" s="15"/>
      <c r="Y1378" s="15"/>
      <c r="Z1378" s="15"/>
      <c r="AA1378" s="15"/>
      <c r="AB1378" s="15"/>
      <c r="AC1378" s="15"/>
      <c r="AD1378" s="15"/>
      <c r="AE1378" s="15"/>
      <c r="AT1378" s="272" t="s">
        <v>154</v>
      </c>
      <c r="AU1378" s="272" t="s">
        <v>146</v>
      </c>
      <c r="AV1378" s="15" t="s">
        <v>145</v>
      </c>
      <c r="AW1378" s="15" t="s">
        <v>30</v>
      </c>
      <c r="AX1378" s="15" t="s">
        <v>81</v>
      </c>
      <c r="AY1378" s="272" t="s">
        <v>137</v>
      </c>
    </row>
    <row r="1379" s="2" customFormat="1" ht="21.75" customHeight="1">
      <c r="A1379" s="38"/>
      <c r="B1379" s="39"/>
      <c r="C1379" s="215" t="s">
        <v>1388</v>
      </c>
      <c r="D1379" s="215" t="s">
        <v>141</v>
      </c>
      <c r="E1379" s="216" t="s">
        <v>1683</v>
      </c>
      <c r="F1379" s="217" t="s">
        <v>1684</v>
      </c>
      <c r="G1379" s="218" t="s">
        <v>167</v>
      </c>
      <c r="H1379" s="219">
        <v>14.694000000000001</v>
      </c>
      <c r="I1379" s="220"/>
      <c r="J1379" s="221">
        <f>ROUND(I1379*H1379,2)</f>
        <v>0</v>
      </c>
      <c r="K1379" s="222"/>
      <c r="L1379" s="44"/>
      <c r="M1379" s="223" t="s">
        <v>1</v>
      </c>
      <c r="N1379" s="224" t="s">
        <v>39</v>
      </c>
      <c r="O1379" s="91"/>
      <c r="P1379" s="225">
        <f>O1379*H1379</f>
        <v>0</v>
      </c>
      <c r="Q1379" s="225">
        <v>0</v>
      </c>
      <c r="R1379" s="225">
        <f>Q1379*H1379</f>
        <v>0</v>
      </c>
      <c r="S1379" s="225">
        <v>0.014999999999999999</v>
      </c>
      <c r="T1379" s="226">
        <f>S1379*H1379</f>
        <v>0.22041</v>
      </c>
      <c r="U1379" s="38"/>
      <c r="V1379" s="38"/>
      <c r="W1379" s="38"/>
      <c r="X1379" s="38"/>
      <c r="Y1379" s="38"/>
      <c r="Z1379" s="38"/>
      <c r="AA1379" s="38"/>
      <c r="AB1379" s="38"/>
      <c r="AC1379" s="38"/>
      <c r="AD1379" s="38"/>
      <c r="AE1379" s="38"/>
      <c r="AR1379" s="227" t="s">
        <v>474</v>
      </c>
      <c r="AT1379" s="227" t="s">
        <v>141</v>
      </c>
      <c r="AU1379" s="227" t="s">
        <v>146</v>
      </c>
      <c r="AY1379" s="17" t="s">
        <v>137</v>
      </c>
      <c r="BE1379" s="228">
        <f>IF(N1379="základní",J1379,0)</f>
        <v>0</v>
      </c>
      <c r="BF1379" s="228">
        <f>IF(N1379="snížená",J1379,0)</f>
        <v>0</v>
      </c>
      <c r="BG1379" s="228">
        <f>IF(N1379="zákl. přenesená",J1379,0)</f>
        <v>0</v>
      </c>
      <c r="BH1379" s="228">
        <f>IF(N1379="sníž. přenesená",J1379,0)</f>
        <v>0</v>
      </c>
      <c r="BI1379" s="228">
        <f>IF(N1379="nulová",J1379,0)</f>
        <v>0</v>
      </c>
      <c r="BJ1379" s="17" t="s">
        <v>146</v>
      </c>
      <c r="BK1379" s="228">
        <f>ROUND(I1379*H1379,2)</f>
        <v>0</v>
      </c>
      <c r="BL1379" s="17" t="s">
        <v>474</v>
      </c>
      <c r="BM1379" s="227" t="s">
        <v>1685</v>
      </c>
    </row>
    <row r="1380" s="13" customFormat="1">
      <c r="A1380" s="13"/>
      <c r="B1380" s="240"/>
      <c r="C1380" s="241"/>
      <c r="D1380" s="242" t="s">
        <v>154</v>
      </c>
      <c r="E1380" s="243" t="s">
        <v>1</v>
      </c>
      <c r="F1380" s="244" t="s">
        <v>184</v>
      </c>
      <c r="G1380" s="241"/>
      <c r="H1380" s="243" t="s">
        <v>1</v>
      </c>
      <c r="I1380" s="245"/>
      <c r="J1380" s="241"/>
      <c r="K1380" s="241"/>
      <c r="L1380" s="246"/>
      <c r="M1380" s="247"/>
      <c r="N1380" s="248"/>
      <c r="O1380" s="248"/>
      <c r="P1380" s="248"/>
      <c r="Q1380" s="248"/>
      <c r="R1380" s="248"/>
      <c r="S1380" s="248"/>
      <c r="T1380" s="249"/>
      <c r="U1380" s="13"/>
      <c r="V1380" s="13"/>
      <c r="W1380" s="13"/>
      <c r="X1380" s="13"/>
      <c r="Y1380" s="13"/>
      <c r="Z1380" s="13"/>
      <c r="AA1380" s="13"/>
      <c r="AB1380" s="13"/>
      <c r="AC1380" s="13"/>
      <c r="AD1380" s="13"/>
      <c r="AE1380" s="13"/>
      <c r="AT1380" s="250" t="s">
        <v>154</v>
      </c>
      <c r="AU1380" s="250" t="s">
        <v>146</v>
      </c>
      <c r="AV1380" s="13" t="s">
        <v>81</v>
      </c>
      <c r="AW1380" s="13" t="s">
        <v>30</v>
      </c>
      <c r="AX1380" s="13" t="s">
        <v>73</v>
      </c>
      <c r="AY1380" s="250" t="s">
        <v>137</v>
      </c>
    </row>
    <row r="1381" s="14" customFormat="1">
      <c r="A1381" s="14"/>
      <c r="B1381" s="251"/>
      <c r="C1381" s="252"/>
      <c r="D1381" s="242" t="s">
        <v>154</v>
      </c>
      <c r="E1381" s="253" t="s">
        <v>1</v>
      </c>
      <c r="F1381" s="254" t="s">
        <v>185</v>
      </c>
      <c r="G1381" s="252"/>
      <c r="H1381" s="255">
        <v>14.694000000000001</v>
      </c>
      <c r="I1381" s="256"/>
      <c r="J1381" s="252"/>
      <c r="K1381" s="252"/>
      <c r="L1381" s="257"/>
      <c r="M1381" s="258"/>
      <c r="N1381" s="259"/>
      <c r="O1381" s="259"/>
      <c r="P1381" s="259"/>
      <c r="Q1381" s="259"/>
      <c r="R1381" s="259"/>
      <c r="S1381" s="259"/>
      <c r="T1381" s="260"/>
      <c r="U1381" s="14"/>
      <c r="V1381" s="14"/>
      <c r="W1381" s="14"/>
      <c r="X1381" s="14"/>
      <c r="Y1381" s="14"/>
      <c r="Z1381" s="14"/>
      <c r="AA1381" s="14"/>
      <c r="AB1381" s="14"/>
      <c r="AC1381" s="14"/>
      <c r="AD1381" s="14"/>
      <c r="AE1381" s="14"/>
      <c r="AT1381" s="261" t="s">
        <v>154</v>
      </c>
      <c r="AU1381" s="261" t="s">
        <v>146</v>
      </c>
      <c r="AV1381" s="14" t="s">
        <v>146</v>
      </c>
      <c r="AW1381" s="14" t="s">
        <v>30</v>
      </c>
      <c r="AX1381" s="14" t="s">
        <v>73</v>
      </c>
      <c r="AY1381" s="261" t="s">
        <v>137</v>
      </c>
    </row>
    <row r="1382" s="15" customFormat="1">
      <c r="A1382" s="15"/>
      <c r="B1382" s="262"/>
      <c r="C1382" s="263"/>
      <c r="D1382" s="242" t="s">
        <v>154</v>
      </c>
      <c r="E1382" s="264" t="s">
        <v>1</v>
      </c>
      <c r="F1382" s="265" t="s">
        <v>157</v>
      </c>
      <c r="G1382" s="263"/>
      <c r="H1382" s="266">
        <v>14.694000000000001</v>
      </c>
      <c r="I1382" s="267"/>
      <c r="J1382" s="263"/>
      <c r="K1382" s="263"/>
      <c r="L1382" s="268"/>
      <c r="M1382" s="269"/>
      <c r="N1382" s="270"/>
      <c r="O1382" s="270"/>
      <c r="P1382" s="270"/>
      <c r="Q1382" s="270"/>
      <c r="R1382" s="270"/>
      <c r="S1382" s="270"/>
      <c r="T1382" s="271"/>
      <c r="U1382" s="15"/>
      <c r="V1382" s="15"/>
      <c r="W1382" s="15"/>
      <c r="X1382" s="15"/>
      <c r="Y1382" s="15"/>
      <c r="Z1382" s="15"/>
      <c r="AA1382" s="15"/>
      <c r="AB1382" s="15"/>
      <c r="AC1382" s="15"/>
      <c r="AD1382" s="15"/>
      <c r="AE1382" s="15"/>
      <c r="AT1382" s="272" t="s">
        <v>154</v>
      </c>
      <c r="AU1382" s="272" t="s">
        <v>146</v>
      </c>
      <c r="AV1382" s="15" t="s">
        <v>145</v>
      </c>
      <c r="AW1382" s="15" t="s">
        <v>30</v>
      </c>
      <c r="AX1382" s="15" t="s">
        <v>81</v>
      </c>
      <c r="AY1382" s="272" t="s">
        <v>137</v>
      </c>
    </row>
    <row r="1383" s="2" customFormat="1" ht="16.5" customHeight="1">
      <c r="A1383" s="38"/>
      <c r="B1383" s="39"/>
      <c r="C1383" s="215" t="s">
        <v>1686</v>
      </c>
      <c r="D1383" s="215" t="s">
        <v>141</v>
      </c>
      <c r="E1383" s="216" t="s">
        <v>1687</v>
      </c>
      <c r="F1383" s="217" t="s">
        <v>1688</v>
      </c>
      <c r="G1383" s="218" t="s">
        <v>167</v>
      </c>
      <c r="H1383" s="219">
        <v>14.694000000000001</v>
      </c>
      <c r="I1383" s="220"/>
      <c r="J1383" s="221">
        <f>ROUND(I1383*H1383,2)</f>
        <v>0</v>
      </c>
      <c r="K1383" s="222"/>
      <c r="L1383" s="44"/>
      <c r="M1383" s="223" t="s">
        <v>1</v>
      </c>
      <c r="N1383" s="224" t="s">
        <v>39</v>
      </c>
      <c r="O1383" s="91"/>
      <c r="P1383" s="225">
        <f>O1383*H1383</f>
        <v>0</v>
      </c>
      <c r="Q1383" s="225">
        <v>0.00016000000000000001</v>
      </c>
      <c r="R1383" s="225">
        <f>Q1383*H1383</f>
        <v>0.0023510400000000004</v>
      </c>
      <c r="S1383" s="225">
        <v>0</v>
      </c>
      <c r="T1383" s="226">
        <f>S1383*H1383</f>
        <v>0</v>
      </c>
      <c r="U1383" s="38"/>
      <c r="V1383" s="38"/>
      <c r="W1383" s="38"/>
      <c r="X1383" s="38"/>
      <c r="Y1383" s="38"/>
      <c r="Z1383" s="38"/>
      <c r="AA1383" s="38"/>
      <c r="AB1383" s="38"/>
      <c r="AC1383" s="38"/>
      <c r="AD1383" s="38"/>
      <c r="AE1383" s="38"/>
      <c r="AR1383" s="227" t="s">
        <v>474</v>
      </c>
      <c r="AT1383" s="227" t="s">
        <v>141</v>
      </c>
      <c r="AU1383" s="227" t="s">
        <v>146</v>
      </c>
      <c r="AY1383" s="17" t="s">
        <v>137</v>
      </c>
      <c r="BE1383" s="228">
        <f>IF(N1383="základní",J1383,0)</f>
        <v>0</v>
      </c>
      <c r="BF1383" s="228">
        <f>IF(N1383="snížená",J1383,0)</f>
        <v>0</v>
      </c>
      <c r="BG1383" s="228">
        <f>IF(N1383="zákl. přenesená",J1383,0)</f>
        <v>0</v>
      </c>
      <c r="BH1383" s="228">
        <f>IF(N1383="sníž. přenesená",J1383,0)</f>
        <v>0</v>
      </c>
      <c r="BI1383" s="228">
        <f>IF(N1383="nulová",J1383,0)</f>
        <v>0</v>
      </c>
      <c r="BJ1383" s="17" t="s">
        <v>146</v>
      </c>
      <c r="BK1383" s="228">
        <f>ROUND(I1383*H1383,2)</f>
        <v>0</v>
      </c>
      <c r="BL1383" s="17" t="s">
        <v>474</v>
      </c>
      <c r="BM1383" s="227" t="s">
        <v>1689</v>
      </c>
    </row>
    <row r="1384" s="13" customFormat="1">
      <c r="A1384" s="13"/>
      <c r="B1384" s="240"/>
      <c r="C1384" s="241"/>
      <c r="D1384" s="242" t="s">
        <v>154</v>
      </c>
      <c r="E1384" s="243" t="s">
        <v>1</v>
      </c>
      <c r="F1384" s="244" t="s">
        <v>184</v>
      </c>
      <c r="G1384" s="241"/>
      <c r="H1384" s="243" t="s">
        <v>1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3"/>
      <c r="V1384" s="13"/>
      <c r="W1384" s="13"/>
      <c r="X1384" s="13"/>
      <c r="Y1384" s="13"/>
      <c r="Z1384" s="13"/>
      <c r="AA1384" s="13"/>
      <c r="AB1384" s="13"/>
      <c r="AC1384" s="13"/>
      <c r="AD1384" s="13"/>
      <c r="AE1384" s="13"/>
      <c r="AT1384" s="250" t="s">
        <v>154</v>
      </c>
      <c r="AU1384" s="250" t="s">
        <v>146</v>
      </c>
      <c r="AV1384" s="13" t="s">
        <v>81</v>
      </c>
      <c r="AW1384" s="13" t="s">
        <v>30</v>
      </c>
      <c r="AX1384" s="13" t="s">
        <v>73</v>
      </c>
      <c r="AY1384" s="250" t="s">
        <v>137</v>
      </c>
    </row>
    <row r="1385" s="14" customFormat="1">
      <c r="A1385" s="14"/>
      <c r="B1385" s="251"/>
      <c r="C1385" s="252"/>
      <c r="D1385" s="242" t="s">
        <v>154</v>
      </c>
      <c r="E1385" s="253" t="s">
        <v>1</v>
      </c>
      <c r="F1385" s="254" t="s">
        <v>185</v>
      </c>
      <c r="G1385" s="252"/>
      <c r="H1385" s="255">
        <v>14.694000000000001</v>
      </c>
      <c r="I1385" s="256"/>
      <c r="J1385" s="252"/>
      <c r="K1385" s="252"/>
      <c r="L1385" s="257"/>
      <c r="M1385" s="258"/>
      <c r="N1385" s="259"/>
      <c r="O1385" s="259"/>
      <c r="P1385" s="259"/>
      <c r="Q1385" s="259"/>
      <c r="R1385" s="259"/>
      <c r="S1385" s="259"/>
      <c r="T1385" s="260"/>
      <c r="U1385" s="14"/>
      <c r="V1385" s="14"/>
      <c r="W1385" s="14"/>
      <c r="X1385" s="14"/>
      <c r="Y1385" s="14"/>
      <c r="Z1385" s="14"/>
      <c r="AA1385" s="14"/>
      <c r="AB1385" s="14"/>
      <c r="AC1385" s="14"/>
      <c r="AD1385" s="14"/>
      <c r="AE1385" s="14"/>
      <c r="AT1385" s="261" t="s">
        <v>154</v>
      </c>
      <c r="AU1385" s="261" t="s">
        <v>146</v>
      </c>
      <c r="AV1385" s="14" t="s">
        <v>146</v>
      </c>
      <c r="AW1385" s="14" t="s">
        <v>30</v>
      </c>
      <c r="AX1385" s="14" t="s">
        <v>73</v>
      </c>
      <c r="AY1385" s="261" t="s">
        <v>137</v>
      </c>
    </row>
    <row r="1386" s="15" customFormat="1">
      <c r="A1386" s="15"/>
      <c r="B1386" s="262"/>
      <c r="C1386" s="263"/>
      <c r="D1386" s="242" t="s">
        <v>154</v>
      </c>
      <c r="E1386" s="264" t="s">
        <v>1</v>
      </c>
      <c r="F1386" s="265" t="s">
        <v>157</v>
      </c>
      <c r="G1386" s="263"/>
      <c r="H1386" s="266">
        <v>14.694000000000001</v>
      </c>
      <c r="I1386" s="267"/>
      <c r="J1386" s="263"/>
      <c r="K1386" s="263"/>
      <c r="L1386" s="268"/>
      <c r="M1386" s="269"/>
      <c r="N1386" s="270"/>
      <c r="O1386" s="270"/>
      <c r="P1386" s="270"/>
      <c r="Q1386" s="270"/>
      <c r="R1386" s="270"/>
      <c r="S1386" s="270"/>
      <c r="T1386" s="271"/>
      <c r="U1386" s="15"/>
      <c r="V1386" s="15"/>
      <c r="W1386" s="15"/>
      <c r="X1386" s="15"/>
      <c r="Y1386" s="15"/>
      <c r="Z1386" s="15"/>
      <c r="AA1386" s="15"/>
      <c r="AB1386" s="15"/>
      <c r="AC1386" s="15"/>
      <c r="AD1386" s="15"/>
      <c r="AE1386" s="15"/>
      <c r="AT1386" s="272" t="s">
        <v>154</v>
      </c>
      <c r="AU1386" s="272" t="s">
        <v>146</v>
      </c>
      <c r="AV1386" s="15" t="s">
        <v>145</v>
      </c>
      <c r="AW1386" s="15" t="s">
        <v>30</v>
      </c>
      <c r="AX1386" s="15" t="s">
        <v>81</v>
      </c>
      <c r="AY1386" s="272" t="s">
        <v>137</v>
      </c>
    </row>
    <row r="1387" s="2" customFormat="1" ht="16.5" customHeight="1">
      <c r="A1387" s="38"/>
      <c r="B1387" s="39"/>
      <c r="C1387" s="215" t="s">
        <v>1690</v>
      </c>
      <c r="D1387" s="215" t="s">
        <v>141</v>
      </c>
      <c r="E1387" s="216" t="s">
        <v>1691</v>
      </c>
      <c r="F1387" s="217" t="s">
        <v>1692</v>
      </c>
      <c r="G1387" s="218" t="s">
        <v>167</v>
      </c>
      <c r="H1387" s="219">
        <v>14.694000000000001</v>
      </c>
      <c r="I1387" s="220"/>
      <c r="J1387" s="221">
        <f>ROUND(I1387*H1387,2)</f>
        <v>0</v>
      </c>
      <c r="K1387" s="222"/>
      <c r="L1387" s="44"/>
      <c r="M1387" s="223" t="s">
        <v>1</v>
      </c>
      <c r="N1387" s="224" t="s">
        <v>39</v>
      </c>
      <c r="O1387" s="91"/>
      <c r="P1387" s="225">
        <f>O1387*H1387</f>
        <v>0</v>
      </c>
      <c r="Q1387" s="225">
        <v>0.00014999999999999999</v>
      </c>
      <c r="R1387" s="225">
        <f>Q1387*H1387</f>
        <v>0.0022041000000000001</v>
      </c>
      <c r="S1387" s="225">
        <v>0</v>
      </c>
      <c r="T1387" s="226">
        <f>S1387*H1387</f>
        <v>0</v>
      </c>
      <c r="U1387" s="38"/>
      <c r="V1387" s="38"/>
      <c r="W1387" s="38"/>
      <c r="X1387" s="38"/>
      <c r="Y1387" s="38"/>
      <c r="Z1387" s="38"/>
      <c r="AA1387" s="38"/>
      <c r="AB1387" s="38"/>
      <c r="AC1387" s="38"/>
      <c r="AD1387" s="38"/>
      <c r="AE1387" s="38"/>
      <c r="AR1387" s="227" t="s">
        <v>474</v>
      </c>
      <c r="AT1387" s="227" t="s">
        <v>141</v>
      </c>
      <c r="AU1387" s="227" t="s">
        <v>146</v>
      </c>
      <c r="AY1387" s="17" t="s">
        <v>137</v>
      </c>
      <c r="BE1387" s="228">
        <f>IF(N1387="základní",J1387,0)</f>
        <v>0</v>
      </c>
      <c r="BF1387" s="228">
        <f>IF(N1387="snížená",J1387,0)</f>
        <v>0</v>
      </c>
      <c r="BG1387" s="228">
        <f>IF(N1387="zákl. přenesená",J1387,0)</f>
        <v>0</v>
      </c>
      <c r="BH1387" s="228">
        <f>IF(N1387="sníž. přenesená",J1387,0)</f>
        <v>0</v>
      </c>
      <c r="BI1387" s="228">
        <f>IF(N1387="nulová",J1387,0)</f>
        <v>0</v>
      </c>
      <c r="BJ1387" s="17" t="s">
        <v>146</v>
      </c>
      <c r="BK1387" s="228">
        <f>ROUND(I1387*H1387,2)</f>
        <v>0</v>
      </c>
      <c r="BL1387" s="17" t="s">
        <v>474</v>
      </c>
      <c r="BM1387" s="227" t="s">
        <v>1693</v>
      </c>
    </row>
    <row r="1388" s="13" customFormat="1">
      <c r="A1388" s="13"/>
      <c r="B1388" s="240"/>
      <c r="C1388" s="241"/>
      <c r="D1388" s="242" t="s">
        <v>154</v>
      </c>
      <c r="E1388" s="243" t="s">
        <v>1</v>
      </c>
      <c r="F1388" s="244" t="s">
        <v>184</v>
      </c>
      <c r="G1388" s="241"/>
      <c r="H1388" s="243" t="s">
        <v>1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3"/>
      <c r="V1388" s="13"/>
      <c r="W1388" s="13"/>
      <c r="X1388" s="13"/>
      <c r="Y1388" s="13"/>
      <c r="Z1388" s="13"/>
      <c r="AA1388" s="13"/>
      <c r="AB1388" s="13"/>
      <c r="AC1388" s="13"/>
      <c r="AD1388" s="13"/>
      <c r="AE1388" s="13"/>
      <c r="AT1388" s="250" t="s">
        <v>154</v>
      </c>
      <c r="AU1388" s="250" t="s">
        <v>146</v>
      </c>
      <c r="AV1388" s="13" t="s">
        <v>81</v>
      </c>
      <c r="AW1388" s="13" t="s">
        <v>30</v>
      </c>
      <c r="AX1388" s="13" t="s">
        <v>73</v>
      </c>
      <c r="AY1388" s="250" t="s">
        <v>137</v>
      </c>
    </row>
    <row r="1389" s="14" customFormat="1">
      <c r="A1389" s="14"/>
      <c r="B1389" s="251"/>
      <c r="C1389" s="252"/>
      <c r="D1389" s="242" t="s">
        <v>154</v>
      </c>
      <c r="E1389" s="253" t="s">
        <v>1</v>
      </c>
      <c r="F1389" s="254" t="s">
        <v>185</v>
      </c>
      <c r="G1389" s="252"/>
      <c r="H1389" s="255">
        <v>14.694000000000001</v>
      </c>
      <c r="I1389" s="256"/>
      <c r="J1389" s="252"/>
      <c r="K1389" s="252"/>
      <c r="L1389" s="257"/>
      <c r="M1389" s="258"/>
      <c r="N1389" s="259"/>
      <c r="O1389" s="259"/>
      <c r="P1389" s="259"/>
      <c r="Q1389" s="259"/>
      <c r="R1389" s="259"/>
      <c r="S1389" s="259"/>
      <c r="T1389" s="260"/>
      <c r="U1389" s="14"/>
      <c r="V1389" s="14"/>
      <c r="W1389" s="14"/>
      <c r="X1389" s="14"/>
      <c r="Y1389" s="14"/>
      <c r="Z1389" s="14"/>
      <c r="AA1389" s="14"/>
      <c r="AB1389" s="14"/>
      <c r="AC1389" s="14"/>
      <c r="AD1389" s="14"/>
      <c r="AE1389" s="14"/>
      <c r="AT1389" s="261" t="s">
        <v>154</v>
      </c>
      <c r="AU1389" s="261" t="s">
        <v>146</v>
      </c>
      <c r="AV1389" s="14" t="s">
        <v>146</v>
      </c>
      <c r="AW1389" s="14" t="s">
        <v>30</v>
      </c>
      <c r="AX1389" s="14" t="s">
        <v>73</v>
      </c>
      <c r="AY1389" s="261" t="s">
        <v>137</v>
      </c>
    </row>
    <row r="1390" s="15" customFormat="1">
      <c r="A1390" s="15"/>
      <c r="B1390" s="262"/>
      <c r="C1390" s="263"/>
      <c r="D1390" s="242" t="s">
        <v>154</v>
      </c>
      <c r="E1390" s="264" t="s">
        <v>1</v>
      </c>
      <c r="F1390" s="265" t="s">
        <v>157</v>
      </c>
      <c r="G1390" s="263"/>
      <c r="H1390" s="266">
        <v>14.694000000000001</v>
      </c>
      <c r="I1390" s="267"/>
      <c r="J1390" s="263"/>
      <c r="K1390" s="263"/>
      <c r="L1390" s="268"/>
      <c r="M1390" s="269"/>
      <c r="N1390" s="270"/>
      <c r="O1390" s="270"/>
      <c r="P1390" s="270"/>
      <c r="Q1390" s="270"/>
      <c r="R1390" s="270"/>
      <c r="S1390" s="270"/>
      <c r="T1390" s="271"/>
      <c r="U1390" s="15"/>
      <c r="V1390" s="15"/>
      <c r="W1390" s="15"/>
      <c r="X1390" s="15"/>
      <c r="Y1390" s="15"/>
      <c r="Z1390" s="15"/>
      <c r="AA1390" s="15"/>
      <c r="AB1390" s="15"/>
      <c r="AC1390" s="15"/>
      <c r="AD1390" s="15"/>
      <c r="AE1390" s="15"/>
      <c r="AT1390" s="272" t="s">
        <v>154</v>
      </c>
      <c r="AU1390" s="272" t="s">
        <v>146</v>
      </c>
      <c r="AV1390" s="15" t="s">
        <v>145</v>
      </c>
      <c r="AW1390" s="15" t="s">
        <v>30</v>
      </c>
      <c r="AX1390" s="15" t="s">
        <v>81</v>
      </c>
      <c r="AY1390" s="272" t="s">
        <v>137</v>
      </c>
    </row>
    <row r="1391" s="2" customFormat="1" ht="21.75" customHeight="1">
      <c r="A1391" s="38"/>
      <c r="B1391" s="39"/>
      <c r="C1391" s="215" t="s">
        <v>1694</v>
      </c>
      <c r="D1391" s="215" t="s">
        <v>141</v>
      </c>
      <c r="E1391" s="216" t="s">
        <v>1695</v>
      </c>
      <c r="F1391" s="217" t="s">
        <v>1696</v>
      </c>
      <c r="G1391" s="218" t="s">
        <v>167</v>
      </c>
      <c r="H1391" s="219">
        <v>29.388000000000002</v>
      </c>
      <c r="I1391" s="220"/>
      <c r="J1391" s="221">
        <f>ROUND(I1391*H1391,2)</f>
        <v>0</v>
      </c>
      <c r="K1391" s="222"/>
      <c r="L1391" s="44"/>
      <c r="M1391" s="223" t="s">
        <v>1</v>
      </c>
      <c r="N1391" s="224" t="s">
        <v>39</v>
      </c>
      <c r="O1391" s="91"/>
      <c r="P1391" s="225">
        <f>O1391*H1391</f>
        <v>0</v>
      </c>
      <c r="Q1391" s="225">
        <v>1.0000000000000001E-05</v>
      </c>
      <c r="R1391" s="225">
        <f>Q1391*H1391</f>
        <v>0.00029388000000000005</v>
      </c>
      <c r="S1391" s="225">
        <v>0</v>
      </c>
      <c r="T1391" s="226">
        <f>S1391*H1391</f>
        <v>0</v>
      </c>
      <c r="U1391" s="38"/>
      <c r="V1391" s="38"/>
      <c r="W1391" s="38"/>
      <c r="X1391" s="38"/>
      <c r="Y1391" s="38"/>
      <c r="Z1391" s="38"/>
      <c r="AA1391" s="38"/>
      <c r="AB1391" s="38"/>
      <c r="AC1391" s="38"/>
      <c r="AD1391" s="38"/>
      <c r="AE1391" s="38"/>
      <c r="AR1391" s="227" t="s">
        <v>474</v>
      </c>
      <c r="AT1391" s="227" t="s">
        <v>141</v>
      </c>
      <c r="AU1391" s="227" t="s">
        <v>146</v>
      </c>
      <c r="AY1391" s="17" t="s">
        <v>137</v>
      </c>
      <c r="BE1391" s="228">
        <f>IF(N1391="základní",J1391,0)</f>
        <v>0</v>
      </c>
      <c r="BF1391" s="228">
        <f>IF(N1391="snížená",J1391,0)</f>
        <v>0</v>
      </c>
      <c r="BG1391" s="228">
        <f>IF(N1391="zákl. přenesená",J1391,0)</f>
        <v>0</v>
      </c>
      <c r="BH1391" s="228">
        <f>IF(N1391="sníž. přenesená",J1391,0)</f>
        <v>0</v>
      </c>
      <c r="BI1391" s="228">
        <f>IF(N1391="nulová",J1391,0)</f>
        <v>0</v>
      </c>
      <c r="BJ1391" s="17" t="s">
        <v>146</v>
      </c>
      <c r="BK1391" s="228">
        <f>ROUND(I1391*H1391,2)</f>
        <v>0</v>
      </c>
      <c r="BL1391" s="17" t="s">
        <v>474</v>
      </c>
      <c r="BM1391" s="227" t="s">
        <v>1697</v>
      </c>
    </row>
    <row r="1392" s="13" customFormat="1">
      <c r="A1392" s="13"/>
      <c r="B1392" s="240"/>
      <c r="C1392" s="241"/>
      <c r="D1392" s="242" t="s">
        <v>154</v>
      </c>
      <c r="E1392" s="243" t="s">
        <v>1</v>
      </c>
      <c r="F1392" s="244" t="s">
        <v>184</v>
      </c>
      <c r="G1392" s="241"/>
      <c r="H1392" s="243" t="s">
        <v>1</v>
      </c>
      <c r="I1392" s="245"/>
      <c r="J1392" s="241"/>
      <c r="K1392" s="241"/>
      <c r="L1392" s="246"/>
      <c r="M1392" s="247"/>
      <c r="N1392" s="248"/>
      <c r="O1392" s="248"/>
      <c r="P1392" s="248"/>
      <c r="Q1392" s="248"/>
      <c r="R1392" s="248"/>
      <c r="S1392" s="248"/>
      <c r="T1392" s="249"/>
      <c r="U1392" s="13"/>
      <c r="V1392" s="13"/>
      <c r="W1392" s="13"/>
      <c r="X1392" s="13"/>
      <c r="Y1392" s="13"/>
      <c r="Z1392" s="13"/>
      <c r="AA1392" s="13"/>
      <c r="AB1392" s="13"/>
      <c r="AC1392" s="13"/>
      <c r="AD1392" s="13"/>
      <c r="AE1392" s="13"/>
      <c r="AT1392" s="250" t="s">
        <v>154</v>
      </c>
      <c r="AU1392" s="250" t="s">
        <v>146</v>
      </c>
      <c r="AV1392" s="13" t="s">
        <v>81</v>
      </c>
      <c r="AW1392" s="13" t="s">
        <v>30</v>
      </c>
      <c r="AX1392" s="13" t="s">
        <v>73</v>
      </c>
      <c r="AY1392" s="250" t="s">
        <v>137</v>
      </c>
    </row>
    <row r="1393" s="14" customFormat="1">
      <c r="A1393" s="14"/>
      <c r="B1393" s="251"/>
      <c r="C1393" s="252"/>
      <c r="D1393" s="242" t="s">
        <v>154</v>
      </c>
      <c r="E1393" s="253" t="s">
        <v>1</v>
      </c>
      <c r="F1393" s="254" t="s">
        <v>1698</v>
      </c>
      <c r="G1393" s="252"/>
      <c r="H1393" s="255">
        <v>29.388000000000002</v>
      </c>
      <c r="I1393" s="256"/>
      <c r="J1393" s="252"/>
      <c r="K1393" s="252"/>
      <c r="L1393" s="257"/>
      <c r="M1393" s="258"/>
      <c r="N1393" s="259"/>
      <c r="O1393" s="259"/>
      <c r="P1393" s="259"/>
      <c r="Q1393" s="259"/>
      <c r="R1393" s="259"/>
      <c r="S1393" s="259"/>
      <c r="T1393" s="260"/>
      <c r="U1393" s="14"/>
      <c r="V1393" s="14"/>
      <c r="W1393" s="14"/>
      <c r="X1393" s="14"/>
      <c r="Y1393" s="14"/>
      <c r="Z1393" s="14"/>
      <c r="AA1393" s="14"/>
      <c r="AB1393" s="14"/>
      <c r="AC1393" s="14"/>
      <c r="AD1393" s="14"/>
      <c r="AE1393" s="14"/>
      <c r="AT1393" s="261" t="s">
        <v>154</v>
      </c>
      <c r="AU1393" s="261" t="s">
        <v>146</v>
      </c>
      <c r="AV1393" s="14" t="s">
        <v>146</v>
      </c>
      <c r="AW1393" s="14" t="s">
        <v>30</v>
      </c>
      <c r="AX1393" s="14" t="s">
        <v>73</v>
      </c>
      <c r="AY1393" s="261" t="s">
        <v>137</v>
      </c>
    </row>
    <row r="1394" s="15" customFormat="1">
      <c r="A1394" s="15"/>
      <c r="B1394" s="262"/>
      <c r="C1394" s="263"/>
      <c r="D1394" s="242" t="s">
        <v>154</v>
      </c>
      <c r="E1394" s="264" t="s">
        <v>1</v>
      </c>
      <c r="F1394" s="265" t="s">
        <v>157</v>
      </c>
      <c r="G1394" s="263"/>
      <c r="H1394" s="266">
        <v>29.388000000000002</v>
      </c>
      <c r="I1394" s="267"/>
      <c r="J1394" s="263"/>
      <c r="K1394" s="263"/>
      <c r="L1394" s="268"/>
      <c r="M1394" s="269"/>
      <c r="N1394" s="270"/>
      <c r="O1394" s="270"/>
      <c r="P1394" s="270"/>
      <c r="Q1394" s="270"/>
      <c r="R1394" s="270"/>
      <c r="S1394" s="270"/>
      <c r="T1394" s="271"/>
      <c r="U1394" s="15"/>
      <c r="V1394" s="15"/>
      <c r="W1394" s="15"/>
      <c r="X1394" s="15"/>
      <c r="Y1394" s="15"/>
      <c r="Z1394" s="15"/>
      <c r="AA1394" s="15"/>
      <c r="AB1394" s="15"/>
      <c r="AC1394" s="15"/>
      <c r="AD1394" s="15"/>
      <c r="AE1394" s="15"/>
      <c r="AT1394" s="272" t="s">
        <v>154</v>
      </c>
      <c r="AU1394" s="272" t="s">
        <v>146</v>
      </c>
      <c r="AV1394" s="15" t="s">
        <v>145</v>
      </c>
      <c r="AW1394" s="15" t="s">
        <v>30</v>
      </c>
      <c r="AX1394" s="15" t="s">
        <v>81</v>
      </c>
      <c r="AY1394" s="272" t="s">
        <v>137</v>
      </c>
    </row>
    <row r="1395" s="2" customFormat="1" ht="24.15" customHeight="1">
      <c r="A1395" s="38"/>
      <c r="B1395" s="39"/>
      <c r="C1395" s="215" t="s">
        <v>1699</v>
      </c>
      <c r="D1395" s="215" t="s">
        <v>141</v>
      </c>
      <c r="E1395" s="216" t="s">
        <v>1700</v>
      </c>
      <c r="F1395" s="217" t="s">
        <v>1701</v>
      </c>
      <c r="G1395" s="218" t="s">
        <v>144</v>
      </c>
      <c r="H1395" s="219">
        <v>0.47199999999999998</v>
      </c>
      <c r="I1395" s="220"/>
      <c r="J1395" s="221">
        <f>ROUND(I1395*H1395,2)</f>
        <v>0</v>
      </c>
      <c r="K1395" s="222"/>
      <c r="L1395" s="44"/>
      <c r="M1395" s="223" t="s">
        <v>1</v>
      </c>
      <c r="N1395" s="224" t="s">
        <v>39</v>
      </c>
      <c r="O1395" s="91"/>
      <c r="P1395" s="225">
        <f>O1395*H1395</f>
        <v>0</v>
      </c>
      <c r="Q1395" s="225">
        <v>0</v>
      </c>
      <c r="R1395" s="225">
        <f>Q1395*H1395</f>
        <v>0</v>
      </c>
      <c r="S1395" s="225">
        <v>0</v>
      </c>
      <c r="T1395" s="226">
        <f>S1395*H1395</f>
        <v>0</v>
      </c>
      <c r="U1395" s="38"/>
      <c r="V1395" s="38"/>
      <c r="W1395" s="38"/>
      <c r="X1395" s="38"/>
      <c r="Y1395" s="38"/>
      <c r="Z1395" s="38"/>
      <c r="AA1395" s="38"/>
      <c r="AB1395" s="38"/>
      <c r="AC1395" s="38"/>
      <c r="AD1395" s="38"/>
      <c r="AE1395" s="38"/>
      <c r="AR1395" s="227" t="s">
        <v>474</v>
      </c>
      <c r="AT1395" s="227" t="s">
        <v>141</v>
      </c>
      <c r="AU1395" s="227" t="s">
        <v>146</v>
      </c>
      <c r="AY1395" s="17" t="s">
        <v>137</v>
      </c>
      <c r="BE1395" s="228">
        <f>IF(N1395="základní",J1395,0)</f>
        <v>0</v>
      </c>
      <c r="BF1395" s="228">
        <f>IF(N1395="snížená",J1395,0)</f>
        <v>0</v>
      </c>
      <c r="BG1395" s="228">
        <f>IF(N1395="zákl. přenesená",J1395,0)</f>
        <v>0</v>
      </c>
      <c r="BH1395" s="228">
        <f>IF(N1395="sníž. přenesená",J1395,0)</f>
        <v>0</v>
      </c>
      <c r="BI1395" s="228">
        <f>IF(N1395="nulová",J1395,0)</f>
        <v>0</v>
      </c>
      <c r="BJ1395" s="17" t="s">
        <v>146</v>
      </c>
      <c r="BK1395" s="228">
        <f>ROUND(I1395*H1395,2)</f>
        <v>0</v>
      </c>
      <c r="BL1395" s="17" t="s">
        <v>474</v>
      </c>
      <c r="BM1395" s="227" t="s">
        <v>1702</v>
      </c>
    </row>
    <row r="1396" s="2" customFormat="1" ht="33" customHeight="1">
      <c r="A1396" s="38"/>
      <c r="B1396" s="39"/>
      <c r="C1396" s="215" t="s">
        <v>1703</v>
      </c>
      <c r="D1396" s="215" t="s">
        <v>141</v>
      </c>
      <c r="E1396" s="216" t="s">
        <v>1704</v>
      </c>
      <c r="F1396" s="217" t="s">
        <v>1705</v>
      </c>
      <c r="G1396" s="218" t="s">
        <v>144</v>
      </c>
      <c r="H1396" s="219">
        <v>0.94399999999999995</v>
      </c>
      <c r="I1396" s="220"/>
      <c r="J1396" s="221">
        <f>ROUND(I1396*H1396,2)</f>
        <v>0</v>
      </c>
      <c r="K1396" s="222"/>
      <c r="L1396" s="44"/>
      <c r="M1396" s="223" t="s">
        <v>1</v>
      </c>
      <c r="N1396" s="224" t="s">
        <v>39</v>
      </c>
      <c r="O1396" s="91"/>
      <c r="P1396" s="225">
        <f>O1396*H1396</f>
        <v>0</v>
      </c>
      <c r="Q1396" s="225">
        <v>0</v>
      </c>
      <c r="R1396" s="225">
        <f>Q1396*H1396</f>
        <v>0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474</v>
      </c>
      <c r="AT1396" s="227" t="s">
        <v>141</v>
      </c>
      <c r="AU1396" s="227" t="s">
        <v>146</v>
      </c>
      <c r="AY1396" s="17" t="s">
        <v>137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146</v>
      </c>
      <c r="BK1396" s="228">
        <f>ROUND(I1396*H1396,2)</f>
        <v>0</v>
      </c>
      <c r="BL1396" s="17" t="s">
        <v>474</v>
      </c>
      <c r="BM1396" s="227" t="s">
        <v>1706</v>
      </c>
    </row>
    <row r="1397" s="14" customFormat="1">
      <c r="A1397" s="14"/>
      <c r="B1397" s="251"/>
      <c r="C1397" s="252"/>
      <c r="D1397" s="242" t="s">
        <v>154</v>
      </c>
      <c r="E1397" s="252"/>
      <c r="F1397" s="254" t="s">
        <v>1707</v>
      </c>
      <c r="G1397" s="252"/>
      <c r="H1397" s="255">
        <v>0.94399999999999995</v>
      </c>
      <c r="I1397" s="256"/>
      <c r="J1397" s="252"/>
      <c r="K1397" s="252"/>
      <c r="L1397" s="257"/>
      <c r="M1397" s="258"/>
      <c r="N1397" s="259"/>
      <c r="O1397" s="259"/>
      <c r="P1397" s="259"/>
      <c r="Q1397" s="259"/>
      <c r="R1397" s="259"/>
      <c r="S1397" s="259"/>
      <c r="T1397" s="260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61" t="s">
        <v>154</v>
      </c>
      <c r="AU1397" s="261" t="s">
        <v>146</v>
      </c>
      <c r="AV1397" s="14" t="s">
        <v>146</v>
      </c>
      <c r="AW1397" s="14" t="s">
        <v>4</v>
      </c>
      <c r="AX1397" s="14" t="s">
        <v>81</v>
      </c>
      <c r="AY1397" s="261" t="s">
        <v>137</v>
      </c>
    </row>
    <row r="1398" s="12" customFormat="1" ht="22.8" customHeight="1">
      <c r="A1398" s="12"/>
      <c r="B1398" s="199"/>
      <c r="C1398" s="200"/>
      <c r="D1398" s="201" t="s">
        <v>72</v>
      </c>
      <c r="E1398" s="213" t="s">
        <v>1708</v>
      </c>
      <c r="F1398" s="213" t="s">
        <v>1709</v>
      </c>
      <c r="G1398" s="200"/>
      <c r="H1398" s="200"/>
      <c r="I1398" s="203"/>
      <c r="J1398" s="214">
        <f>BK1398</f>
        <v>0</v>
      </c>
      <c r="K1398" s="200"/>
      <c r="L1398" s="205"/>
      <c r="M1398" s="206"/>
      <c r="N1398" s="207"/>
      <c r="O1398" s="207"/>
      <c r="P1398" s="208">
        <f>SUM(P1399:P1481)</f>
        <v>0</v>
      </c>
      <c r="Q1398" s="207"/>
      <c r="R1398" s="208">
        <f>SUM(R1399:R1481)</f>
        <v>0.22703375999999997</v>
      </c>
      <c r="S1398" s="207"/>
      <c r="T1398" s="209">
        <f>SUM(T1399:T1481)</f>
        <v>0.060812899999999996</v>
      </c>
      <c r="U1398" s="12"/>
      <c r="V1398" s="12"/>
      <c r="W1398" s="12"/>
      <c r="X1398" s="12"/>
      <c r="Y1398" s="12"/>
      <c r="Z1398" s="12"/>
      <c r="AA1398" s="12"/>
      <c r="AB1398" s="12"/>
      <c r="AC1398" s="12"/>
      <c r="AD1398" s="12"/>
      <c r="AE1398" s="12"/>
      <c r="AR1398" s="210" t="s">
        <v>146</v>
      </c>
      <c r="AT1398" s="211" t="s">
        <v>72</v>
      </c>
      <c r="AU1398" s="211" t="s">
        <v>81</v>
      </c>
      <c r="AY1398" s="210" t="s">
        <v>137</v>
      </c>
      <c r="BK1398" s="212">
        <f>SUM(BK1399:BK1481)</f>
        <v>0</v>
      </c>
    </row>
    <row r="1399" s="2" customFormat="1" ht="24.15" customHeight="1">
      <c r="A1399" s="38"/>
      <c r="B1399" s="39"/>
      <c r="C1399" s="215" t="s">
        <v>1710</v>
      </c>
      <c r="D1399" s="215" t="s">
        <v>141</v>
      </c>
      <c r="E1399" s="216" t="s">
        <v>1711</v>
      </c>
      <c r="F1399" s="217" t="s">
        <v>1712</v>
      </c>
      <c r="G1399" s="218" t="s">
        <v>167</v>
      </c>
      <c r="H1399" s="219">
        <v>25.161000000000001</v>
      </c>
      <c r="I1399" s="220"/>
      <c r="J1399" s="221">
        <f>ROUND(I1399*H1399,2)</f>
        <v>0</v>
      </c>
      <c r="K1399" s="222"/>
      <c r="L1399" s="44"/>
      <c r="M1399" s="223" t="s">
        <v>1</v>
      </c>
      <c r="N1399" s="224" t="s">
        <v>39</v>
      </c>
      <c r="O1399" s="91"/>
      <c r="P1399" s="225">
        <f>O1399*H1399</f>
        <v>0</v>
      </c>
      <c r="Q1399" s="225">
        <v>0</v>
      </c>
      <c r="R1399" s="225">
        <f>Q1399*H1399</f>
        <v>0</v>
      </c>
      <c r="S1399" s="225">
        <v>0</v>
      </c>
      <c r="T1399" s="226">
        <f>S1399*H1399</f>
        <v>0</v>
      </c>
      <c r="U1399" s="38"/>
      <c r="V1399" s="38"/>
      <c r="W1399" s="38"/>
      <c r="X1399" s="38"/>
      <c r="Y1399" s="38"/>
      <c r="Z1399" s="38"/>
      <c r="AA1399" s="38"/>
      <c r="AB1399" s="38"/>
      <c r="AC1399" s="38"/>
      <c r="AD1399" s="38"/>
      <c r="AE1399" s="38"/>
      <c r="AR1399" s="227" t="s">
        <v>474</v>
      </c>
      <c r="AT1399" s="227" t="s">
        <v>141</v>
      </c>
      <c r="AU1399" s="227" t="s">
        <v>146</v>
      </c>
      <c r="AY1399" s="17" t="s">
        <v>137</v>
      </c>
      <c r="BE1399" s="228">
        <f>IF(N1399="základní",J1399,0)</f>
        <v>0</v>
      </c>
      <c r="BF1399" s="228">
        <f>IF(N1399="snížená",J1399,0)</f>
        <v>0</v>
      </c>
      <c r="BG1399" s="228">
        <f>IF(N1399="zákl. přenesená",J1399,0)</f>
        <v>0</v>
      </c>
      <c r="BH1399" s="228">
        <f>IF(N1399="sníž. přenesená",J1399,0)</f>
        <v>0</v>
      </c>
      <c r="BI1399" s="228">
        <f>IF(N1399="nulová",J1399,0)</f>
        <v>0</v>
      </c>
      <c r="BJ1399" s="17" t="s">
        <v>146</v>
      </c>
      <c r="BK1399" s="228">
        <f>ROUND(I1399*H1399,2)</f>
        <v>0</v>
      </c>
      <c r="BL1399" s="17" t="s">
        <v>474</v>
      </c>
      <c r="BM1399" s="227" t="s">
        <v>1713</v>
      </c>
    </row>
    <row r="1400" s="13" customFormat="1">
      <c r="A1400" s="13"/>
      <c r="B1400" s="240"/>
      <c r="C1400" s="241"/>
      <c r="D1400" s="242" t="s">
        <v>154</v>
      </c>
      <c r="E1400" s="243" t="s">
        <v>1</v>
      </c>
      <c r="F1400" s="244" t="s">
        <v>176</v>
      </c>
      <c r="G1400" s="241"/>
      <c r="H1400" s="243" t="s">
        <v>1</v>
      </c>
      <c r="I1400" s="245"/>
      <c r="J1400" s="241"/>
      <c r="K1400" s="241"/>
      <c r="L1400" s="246"/>
      <c r="M1400" s="247"/>
      <c r="N1400" s="248"/>
      <c r="O1400" s="248"/>
      <c r="P1400" s="248"/>
      <c r="Q1400" s="248"/>
      <c r="R1400" s="248"/>
      <c r="S1400" s="248"/>
      <c r="T1400" s="249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50" t="s">
        <v>154</v>
      </c>
      <c r="AU1400" s="250" t="s">
        <v>146</v>
      </c>
      <c r="AV1400" s="13" t="s">
        <v>81</v>
      </c>
      <c r="AW1400" s="13" t="s">
        <v>30</v>
      </c>
      <c r="AX1400" s="13" t="s">
        <v>73</v>
      </c>
      <c r="AY1400" s="250" t="s">
        <v>137</v>
      </c>
    </row>
    <row r="1401" s="14" customFormat="1">
      <c r="A1401" s="14"/>
      <c r="B1401" s="251"/>
      <c r="C1401" s="252"/>
      <c r="D1401" s="242" t="s">
        <v>154</v>
      </c>
      <c r="E1401" s="253" t="s">
        <v>1</v>
      </c>
      <c r="F1401" s="254" t="s">
        <v>177</v>
      </c>
      <c r="G1401" s="252"/>
      <c r="H1401" s="255">
        <v>7.484</v>
      </c>
      <c r="I1401" s="256"/>
      <c r="J1401" s="252"/>
      <c r="K1401" s="252"/>
      <c r="L1401" s="257"/>
      <c r="M1401" s="258"/>
      <c r="N1401" s="259"/>
      <c r="O1401" s="259"/>
      <c r="P1401" s="259"/>
      <c r="Q1401" s="259"/>
      <c r="R1401" s="259"/>
      <c r="S1401" s="259"/>
      <c r="T1401" s="260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61" t="s">
        <v>154</v>
      </c>
      <c r="AU1401" s="261" t="s">
        <v>146</v>
      </c>
      <c r="AV1401" s="14" t="s">
        <v>146</v>
      </c>
      <c r="AW1401" s="14" t="s">
        <v>30</v>
      </c>
      <c r="AX1401" s="14" t="s">
        <v>73</v>
      </c>
      <c r="AY1401" s="261" t="s">
        <v>137</v>
      </c>
    </row>
    <row r="1402" s="13" customFormat="1">
      <c r="A1402" s="13"/>
      <c r="B1402" s="240"/>
      <c r="C1402" s="241"/>
      <c r="D1402" s="242" t="s">
        <v>154</v>
      </c>
      <c r="E1402" s="243" t="s">
        <v>1</v>
      </c>
      <c r="F1402" s="244" t="s">
        <v>186</v>
      </c>
      <c r="G1402" s="241"/>
      <c r="H1402" s="243" t="s">
        <v>1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50" t="s">
        <v>154</v>
      </c>
      <c r="AU1402" s="250" t="s">
        <v>146</v>
      </c>
      <c r="AV1402" s="13" t="s">
        <v>81</v>
      </c>
      <c r="AW1402" s="13" t="s">
        <v>30</v>
      </c>
      <c r="AX1402" s="13" t="s">
        <v>73</v>
      </c>
      <c r="AY1402" s="250" t="s">
        <v>137</v>
      </c>
    </row>
    <row r="1403" s="14" customFormat="1">
      <c r="A1403" s="14"/>
      <c r="B1403" s="251"/>
      <c r="C1403" s="252"/>
      <c r="D1403" s="242" t="s">
        <v>154</v>
      </c>
      <c r="E1403" s="253" t="s">
        <v>1</v>
      </c>
      <c r="F1403" s="254" t="s">
        <v>187</v>
      </c>
      <c r="G1403" s="252"/>
      <c r="H1403" s="255">
        <v>14.131</v>
      </c>
      <c r="I1403" s="256"/>
      <c r="J1403" s="252"/>
      <c r="K1403" s="252"/>
      <c r="L1403" s="257"/>
      <c r="M1403" s="258"/>
      <c r="N1403" s="259"/>
      <c r="O1403" s="259"/>
      <c r="P1403" s="259"/>
      <c r="Q1403" s="259"/>
      <c r="R1403" s="259"/>
      <c r="S1403" s="259"/>
      <c r="T1403" s="260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61" t="s">
        <v>154</v>
      </c>
      <c r="AU1403" s="261" t="s">
        <v>146</v>
      </c>
      <c r="AV1403" s="14" t="s">
        <v>146</v>
      </c>
      <c r="AW1403" s="14" t="s">
        <v>30</v>
      </c>
      <c r="AX1403" s="14" t="s">
        <v>73</v>
      </c>
      <c r="AY1403" s="261" t="s">
        <v>137</v>
      </c>
    </row>
    <row r="1404" s="13" customFormat="1">
      <c r="A1404" s="13"/>
      <c r="B1404" s="240"/>
      <c r="C1404" s="241"/>
      <c r="D1404" s="242" t="s">
        <v>154</v>
      </c>
      <c r="E1404" s="243" t="s">
        <v>1</v>
      </c>
      <c r="F1404" s="244" t="s">
        <v>188</v>
      </c>
      <c r="G1404" s="241"/>
      <c r="H1404" s="243" t="s">
        <v>1</v>
      </c>
      <c r="I1404" s="245"/>
      <c r="J1404" s="241"/>
      <c r="K1404" s="241"/>
      <c r="L1404" s="246"/>
      <c r="M1404" s="247"/>
      <c r="N1404" s="248"/>
      <c r="O1404" s="248"/>
      <c r="P1404" s="248"/>
      <c r="Q1404" s="248"/>
      <c r="R1404" s="248"/>
      <c r="S1404" s="248"/>
      <c r="T1404" s="249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50" t="s">
        <v>154</v>
      </c>
      <c r="AU1404" s="250" t="s">
        <v>146</v>
      </c>
      <c r="AV1404" s="13" t="s">
        <v>81</v>
      </c>
      <c r="AW1404" s="13" t="s">
        <v>30</v>
      </c>
      <c r="AX1404" s="13" t="s">
        <v>73</v>
      </c>
      <c r="AY1404" s="250" t="s">
        <v>137</v>
      </c>
    </row>
    <row r="1405" s="14" customFormat="1">
      <c r="A1405" s="14"/>
      <c r="B1405" s="251"/>
      <c r="C1405" s="252"/>
      <c r="D1405" s="242" t="s">
        <v>154</v>
      </c>
      <c r="E1405" s="253" t="s">
        <v>1</v>
      </c>
      <c r="F1405" s="254" t="s">
        <v>189</v>
      </c>
      <c r="G1405" s="252"/>
      <c r="H1405" s="255">
        <v>0.68600000000000005</v>
      </c>
      <c r="I1405" s="256"/>
      <c r="J1405" s="252"/>
      <c r="K1405" s="252"/>
      <c r="L1405" s="257"/>
      <c r="M1405" s="258"/>
      <c r="N1405" s="259"/>
      <c r="O1405" s="259"/>
      <c r="P1405" s="259"/>
      <c r="Q1405" s="259"/>
      <c r="R1405" s="259"/>
      <c r="S1405" s="259"/>
      <c r="T1405" s="260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61" t="s">
        <v>154</v>
      </c>
      <c r="AU1405" s="261" t="s">
        <v>146</v>
      </c>
      <c r="AV1405" s="14" t="s">
        <v>146</v>
      </c>
      <c r="AW1405" s="14" t="s">
        <v>30</v>
      </c>
      <c r="AX1405" s="14" t="s">
        <v>73</v>
      </c>
      <c r="AY1405" s="261" t="s">
        <v>137</v>
      </c>
    </row>
    <row r="1406" s="13" customFormat="1">
      <c r="A1406" s="13"/>
      <c r="B1406" s="240"/>
      <c r="C1406" s="241"/>
      <c r="D1406" s="242" t="s">
        <v>154</v>
      </c>
      <c r="E1406" s="243" t="s">
        <v>1</v>
      </c>
      <c r="F1406" s="244" t="s">
        <v>178</v>
      </c>
      <c r="G1406" s="241"/>
      <c r="H1406" s="243" t="s">
        <v>1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50" t="s">
        <v>154</v>
      </c>
      <c r="AU1406" s="250" t="s">
        <v>146</v>
      </c>
      <c r="AV1406" s="13" t="s">
        <v>81</v>
      </c>
      <c r="AW1406" s="13" t="s">
        <v>30</v>
      </c>
      <c r="AX1406" s="13" t="s">
        <v>73</v>
      </c>
      <c r="AY1406" s="250" t="s">
        <v>137</v>
      </c>
    </row>
    <row r="1407" s="14" customFormat="1">
      <c r="A1407" s="14"/>
      <c r="B1407" s="251"/>
      <c r="C1407" s="252"/>
      <c r="D1407" s="242" t="s">
        <v>154</v>
      </c>
      <c r="E1407" s="253" t="s">
        <v>1</v>
      </c>
      <c r="F1407" s="254" t="s">
        <v>179</v>
      </c>
      <c r="G1407" s="252"/>
      <c r="H1407" s="255">
        <v>2.8599999999999999</v>
      </c>
      <c r="I1407" s="256"/>
      <c r="J1407" s="252"/>
      <c r="K1407" s="252"/>
      <c r="L1407" s="257"/>
      <c r="M1407" s="258"/>
      <c r="N1407" s="259"/>
      <c r="O1407" s="259"/>
      <c r="P1407" s="259"/>
      <c r="Q1407" s="259"/>
      <c r="R1407" s="259"/>
      <c r="S1407" s="259"/>
      <c r="T1407" s="260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61" t="s">
        <v>154</v>
      </c>
      <c r="AU1407" s="261" t="s">
        <v>146</v>
      </c>
      <c r="AV1407" s="14" t="s">
        <v>146</v>
      </c>
      <c r="AW1407" s="14" t="s">
        <v>30</v>
      </c>
      <c r="AX1407" s="14" t="s">
        <v>73</v>
      </c>
      <c r="AY1407" s="261" t="s">
        <v>137</v>
      </c>
    </row>
    <row r="1408" s="15" customFormat="1">
      <c r="A1408" s="15"/>
      <c r="B1408" s="262"/>
      <c r="C1408" s="263"/>
      <c r="D1408" s="242" t="s">
        <v>154</v>
      </c>
      <c r="E1408" s="264" t="s">
        <v>1</v>
      </c>
      <c r="F1408" s="265" t="s">
        <v>157</v>
      </c>
      <c r="G1408" s="263"/>
      <c r="H1408" s="266">
        <v>25.161000000000001</v>
      </c>
      <c r="I1408" s="267"/>
      <c r="J1408" s="263"/>
      <c r="K1408" s="263"/>
      <c r="L1408" s="268"/>
      <c r="M1408" s="269"/>
      <c r="N1408" s="270"/>
      <c r="O1408" s="270"/>
      <c r="P1408" s="270"/>
      <c r="Q1408" s="270"/>
      <c r="R1408" s="270"/>
      <c r="S1408" s="270"/>
      <c r="T1408" s="271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72" t="s">
        <v>154</v>
      </c>
      <c r="AU1408" s="272" t="s">
        <v>146</v>
      </c>
      <c r="AV1408" s="15" t="s">
        <v>145</v>
      </c>
      <c r="AW1408" s="15" t="s">
        <v>30</v>
      </c>
      <c r="AX1408" s="15" t="s">
        <v>81</v>
      </c>
      <c r="AY1408" s="272" t="s">
        <v>137</v>
      </c>
    </row>
    <row r="1409" s="2" customFormat="1" ht="16.5" customHeight="1">
      <c r="A1409" s="38"/>
      <c r="B1409" s="39"/>
      <c r="C1409" s="215" t="s">
        <v>1714</v>
      </c>
      <c r="D1409" s="215" t="s">
        <v>141</v>
      </c>
      <c r="E1409" s="216" t="s">
        <v>1715</v>
      </c>
      <c r="F1409" s="217" t="s">
        <v>1716</v>
      </c>
      <c r="G1409" s="218" t="s">
        <v>167</v>
      </c>
      <c r="H1409" s="219">
        <v>25.161000000000001</v>
      </c>
      <c r="I1409" s="220"/>
      <c r="J1409" s="221">
        <f>ROUND(I1409*H1409,2)</f>
        <v>0</v>
      </c>
      <c r="K1409" s="222"/>
      <c r="L1409" s="44"/>
      <c r="M1409" s="223" t="s">
        <v>1</v>
      </c>
      <c r="N1409" s="224" t="s">
        <v>39</v>
      </c>
      <c r="O1409" s="91"/>
      <c r="P1409" s="225">
        <f>O1409*H1409</f>
        <v>0</v>
      </c>
      <c r="Q1409" s="225">
        <v>0</v>
      </c>
      <c r="R1409" s="225">
        <f>Q1409*H1409</f>
        <v>0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474</v>
      </c>
      <c r="AT1409" s="227" t="s">
        <v>141</v>
      </c>
      <c r="AU1409" s="227" t="s">
        <v>146</v>
      </c>
      <c r="AY1409" s="17" t="s">
        <v>137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146</v>
      </c>
      <c r="BK1409" s="228">
        <f>ROUND(I1409*H1409,2)</f>
        <v>0</v>
      </c>
      <c r="BL1409" s="17" t="s">
        <v>474</v>
      </c>
      <c r="BM1409" s="227" t="s">
        <v>1717</v>
      </c>
    </row>
    <row r="1410" s="13" customFormat="1">
      <c r="A1410" s="13"/>
      <c r="B1410" s="240"/>
      <c r="C1410" s="241"/>
      <c r="D1410" s="242" t="s">
        <v>154</v>
      </c>
      <c r="E1410" s="243" t="s">
        <v>1</v>
      </c>
      <c r="F1410" s="244" t="s">
        <v>176</v>
      </c>
      <c r="G1410" s="241"/>
      <c r="H1410" s="243" t="s">
        <v>1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50" t="s">
        <v>154</v>
      </c>
      <c r="AU1410" s="250" t="s">
        <v>146</v>
      </c>
      <c r="AV1410" s="13" t="s">
        <v>81</v>
      </c>
      <c r="AW1410" s="13" t="s">
        <v>30</v>
      </c>
      <c r="AX1410" s="13" t="s">
        <v>73</v>
      </c>
      <c r="AY1410" s="250" t="s">
        <v>137</v>
      </c>
    </row>
    <row r="1411" s="14" customFormat="1">
      <c r="A1411" s="14"/>
      <c r="B1411" s="251"/>
      <c r="C1411" s="252"/>
      <c r="D1411" s="242" t="s">
        <v>154</v>
      </c>
      <c r="E1411" s="253" t="s">
        <v>1</v>
      </c>
      <c r="F1411" s="254" t="s">
        <v>177</v>
      </c>
      <c r="G1411" s="252"/>
      <c r="H1411" s="255">
        <v>7.484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61" t="s">
        <v>154</v>
      </c>
      <c r="AU1411" s="261" t="s">
        <v>146</v>
      </c>
      <c r="AV1411" s="14" t="s">
        <v>146</v>
      </c>
      <c r="AW1411" s="14" t="s">
        <v>30</v>
      </c>
      <c r="AX1411" s="14" t="s">
        <v>73</v>
      </c>
      <c r="AY1411" s="261" t="s">
        <v>137</v>
      </c>
    </row>
    <row r="1412" s="13" customFormat="1">
      <c r="A1412" s="13"/>
      <c r="B1412" s="240"/>
      <c r="C1412" s="241"/>
      <c r="D1412" s="242" t="s">
        <v>154</v>
      </c>
      <c r="E1412" s="243" t="s">
        <v>1</v>
      </c>
      <c r="F1412" s="244" t="s">
        <v>186</v>
      </c>
      <c r="G1412" s="241"/>
      <c r="H1412" s="243" t="s">
        <v>1</v>
      </c>
      <c r="I1412" s="245"/>
      <c r="J1412" s="241"/>
      <c r="K1412" s="241"/>
      <c r="L1412" s="246"/>
      <c r="M1412" s="247"/>
      <c r="N1412" s="248"/>
      <c r="O1412" s="248"/>
      <c r="P1412" s="248"/>
      <c r="Q1412" s="248"/>
      <c r="R1412" s="248"/>
      <c r="S1412" s="248"/>
      <c r="T1412" s="249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50" t="s">
        <v>154</v>
      </c>
      <c r="AU1412" s="250" t="s">
        <v>146</v>
      </c>
      <c r="AV1412" s="13" t="s">
        <v>81</v>
      </c>
      <c r="AW1412" s="13" t="s">
        <v>30</v>
      </c>
      <c r="AX1412" s="13" t="s">
        <v>73</v>
      </c>
      <c r="AY1412" s="250" t="s">
        <v>137</v>
      </c>
    </row>
    <row r="1413" s="14" customFormat="1">
      <c r="A1413" s="14"/>
      <c r="B1413" s="251"/>
      <c r="C1413" s="252"/>
      <c r="D1413" s="242" t="s">
        <v>154</v>
      </c>
      <c r="E1413" s="253" t="s">
        <v>1</v>
      </c>
      <c r="F1413" s="254" t="s">
        <v>187</v>
      </c>
      <c r="G1413" s="252"/>
      <c r="H1413" s="255">
        <v>14.131</v>
      </c>
      <c r="I1413" s="256"/>
      <c r="J1413" s="252"/>
      <c r="K1413" s="252"/>
      <c r="L1413" s="257"/>
      <c r="M1413" s="258"/>
      <c r="N1413" s="259"/>
      <c r="O1413" s="259"/>
      <c r="P1413" s="259"/>
      <c r="Q1413" s="259"/>
      <c r="R1413" s="259"/>
      <c r="S1413" s="259"/>
      <c r="T1413" s="260"/>
      <c r="U1413" s="14"/>
      <c r="V1413" s="14"/>
      <c r="W1413" s="14"/>
      <c r="X1413" s="14"/>
      <c r="Y1413" s="14"/>
      <c r="Z1413" s="14"/>
      <c r="AA1413" s="14"/>
      <c r="AB1413" s="14"/>
      <c r="AC1413" s="14"/>
      <c r="AD1413" s="14"/>
      <c r="AE1413" s="14"/>
      <c r="AT1413" s="261" t="s">
        <v>154</v>
      </c>
      <c r="AU1413" s="261" t="s">
        <v>146</v>
      </c>
      <c r="AV1413" s="14" t="s">
        <v>146</v>
      </c>
      <c r="AW1413" s="14" t="s">
        <v>30</v>
      </c>
      <c r="AX1413" s="14" t="s">
        <v>73</v>
      </c>
      <c r="AY1413" s="261" t="s">
        <v>137</v>
      </c>
    </row>
    <row r="1414" s="13" customFormat="1">
      <c r="A1414" s="13"/>
      <c r="B1414" s="240"/>
      <c r="C1414" s="241"/>
      <c r="D1414" s="242" t="s">
        <v>154</v>
      </c>
      <c r="E1414" s="243" t="s">
        <v>1</v>
      </c>
      <c r="F1414" s="244" t="s">
        <v>188</v>
      </c>
      <c r="G1414" s="241"/>
      <c r="H1414" s="243" t="s">
        <v>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3"/>
      <c r="V1414" s="13"/>
      <c r="W1414" s="13"/>
      <c r="X1414" s="13"/>
      <c r="Y1414" s="13"/>
      <c r="Z1414" s="13"/>
      <c r="AA1414" s="13"/>
      <c r="AB1414" s="13"/>
      <c r="AC1414" s="13"/>
      <c r="AD1414" s="13"/>
      <c r="AE1414" s="13"/>
      <c r="AT1414" s="250" t="s">
        <v>154</v>
      </c>
      <c r="AU1414" s="250" t="s">
        <v>146</v>
      </c>
      <c r="AV1414" s="13" t="s">
        <v>81</v>
      </c>
      <c r="AW1414" s="13" t="s">
        <v>30</v>
      </c>
      <c r="AX1414" s="13" t="s">
        <v>73</v>
      </c>
      <c r="AY1414" s="250" t="s">
        <v>137</v>
      </c>
    </row>
    <row r="1415" s="14" customFormat="1">
      <c r="A1415" s="14"/>
      <c r="B1415" s="251"/>
      <c r="C1415" s="252"/>
      <c r="D1415" s="242" t="s">
        <v>154</v>
      </c>
      <c r="E1415" s="253" t="s">
        <v>1</v>
      </c>
      <c r="F1415" s="254" t="s">
        <v>189</v>
      </c>
      <c r="G1415" s="252"/>
      <c r="H1415" s="255">
        <v>0.68600000000000005</v>
      </c>
      <c r="I1415" s="256"/>
      <c r="J1415" s="252"/>
      <c r="K1415" s="252"/>
      <c r="L1415" s="257"/>
      <c r="M1415" s="258"/>
      <c r="N1415" s="259"/>
      <c r="O1415" s="259"/>
      <c r="P1415" s="259"/>
      <c r="Q1415" s="259"/>
      <c r="R1415" s="259"/>
      <c r="S1415" s="259"/>
      <c r="T1415" s="260"/>
      <c r="U1415" s="14"/>
      <c r="V1415" s="14"/>
      <c r="W1415" s="14"/>
      <c r="X1415" s="14"/>
      <c r="Y1415" s="14"/>
      <c r="Z1415" s="14"/>
      <c r="AA1415" s="14"/>
      <c r="AB1415" s="14"/>
      <c r="AC1415" s="14"/>
      <c r="AD1415" s="14"/>
      <c r="AE1415" s="14"/>
      <c r="AT1415" s="261" t="s">
        <v>154</v>
      </c>
      <c r="AU1415" s="261" t="s">
        <v>146</v>
      </c>
      <c r="AV1415" s="14" t="s">
        <v>146</v>
      </c>
      <c r="AW1415" s="14" t="s">
        <v>30</v>
      </c>
      <c r="AX1415" s="14" t="s">
        <v>73</v>
      </c>
      <c r="AY1415" s="261" t="s">
        <v>137</v>
      </c>
    </row>
    <row r="1416" s="13" customFormat="1">
      <c r="A1416" s="13"/>
      <c r="B1416" s="240"/>
      <c r="C1416" s="241"/>
      <c r="D1416" s="242" t="s">
        <v>154</v>
      </c>
      <c r="E1416" s="243" t="s">
        <v>1</v>
      </c>
      <c r="F1416" s="244" t="s">
        <v>178</v>
      </c>
      <c r="G1416" s="241"/>
      <c r="H1416" s="243" t="s">
        <v>1</v>
      </c>
      <c r="I1416" s="245"/>
      <c r="J1416" s="241"/>
      <c r="K1416" s="241"/>
      <c r="L1416" s="246"/>
      <c r="M1416" s="247"/>
      <c r="N1416" s="248"/>
      <c r="O1416" s="248"/>
      <c r="P1416" s="248"/>
      <c r="Q1416" s="248"/>
      <c r="R1416" s="248"/>
      <c r="S1416" s="248"/>
      <c r="T1416" s="249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50" t="s">
        <v>154</v>
      </c>
      <c r="AU1416" s="250" t="s">
        <v>146</v>
      </c>
      <c r="AV1416" s="13" t="s">
        <v>81</v>
      </c>
      <c r="AW1416" s="13" t="s">
        <v>30</v>
      </c>
      <c r="AX1416" s="13" t="s">
        <v>73</v>
      </c>
      <c r="AY1416" s="250" t="s">
        <v>137</v>
      </c>
    </row>
    <row r="1417" s="14" customFormat="1">
      <c r="A1417" s="14"/>
      <c r="B1417" s="251"/>
      <c r="C1417" s="252"/>
      <c r="D1417" s="242" t="s">
        <v>154</v>
      </c>
      <c r="E1417" s="253" t="s">
        <v>1</v>
      </c>
      <c r="F1417" s="254" t="s">
        <v>179</v>
      </c>
      <c r="G1417" s="252"/>
      <c r="H1417" s="255">
        <v>2.8599999999999999</v>
      </c>
      <c r="I1417" s="256"/>
      <c r="J1417" s="252"/>
      <c r="K1417" s="252"/>
      <c r="L1417" s="257"/>
      <c r="M1417" s="258"/>
      <c r="N1417" s="259"/>
      <c r="O1417" s="259"/>
      <c r="P1417" s="259"/>
      <c r="Q1417" s="259"/>
      <c r="R1417" s="259"/>
      <c r="S1417" s="259"/>
      <c r="T1417" s="260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61" t="s">
        <v>154</v>
      </c>
      <c r="AU1417" s="261" t="s">
        <v>146</v>
      </c>
      <c r="AV1417" s="14" t="s">
        <v>146</v>
      </c>
      <c r="AW1417" s="14" t="s">
        <v>30</v>
      </c>
      <c r="AX1417" s="14" t="s">
        <v>73</v>
      </c>
      <c r="AY1417" s="261" t="s">
        <v>137</v>
      </c>
    </row>
    <row r="1418" s="15" customFormat="1">
      <c r="A1418" s="15"/>
      <c r="B1418" s="262"/>
      <c r="C1418" s="263"/>
      <c r="D1418" s="242" t="s">
        <v>154</v>
      </c>
      <c r="E1418" s="264" t="s">
        <v>1</v>
      </c>
      <c r="F1418" s="265" t="s">
        <v>157</v>
      </c>
      <c r="G1418" s="263"/>
      <c r="H1418" s="266">
        <v>25.161000000000001</v>
      </c>
      <c r="I1418" s="267"/>
      <c r="J1418" s="263"/>
      <c r="K1418" s="263"/>
      <c r="L1418" s="268"/>
      <c r="M1418" s="269"/>
      <c r="N1418" s="270"/>
      <c r="O1418" s="270"/>
      <c r="P1418" s="270"/>
      <c r="Q1418" s="270"/>
      <c r="R1418" s="270"/>
      <c r="S1418" s="270"/>
      <c r="T1418" s="271"/>
      <c r="U1418" s="15"/>
      <c r="V1418" s="15"/>
      <c r="W1418" s="15"/>
      <c r="X1418" s="15"/>
      <c r="Y1418" s="15"/>
      <c r="Z1418" s="15"/>
      <c r="AA1418" s="15"/>
      <c r="AB1418" s="15"/>
      <c r="AC1418" s="15"/>
      <c r="AD1418" s="15"/>
      <c r="AE1418" s="15"/>
      <c r="AT1418" s="272" t="s">
        <v>154</v>
      </c>
      <c r="AU1418" s="272" t="s">
        <v>146</v>
      </c>
      <c r="AV1418" s="15" t="s">
        <v>145</v>
      </c>
      <c r="AW1418" s="15" t="s">
        <v>30</v>
      </c>
      <c r="AX1418" s="15" t="s">
        <v>81</v>
      </c>
      <c r="AY1418" s="272" t="s">
        <v>137</v>
      </c>
    </row>
    <row r="1419" s="2" customFormat="1" ht="24.15" customHeight="1">
      <c r="A1419" s="38"/>
      <c r="B1419" s="39"/>
      <c r="C1419" s="215" t="s">
        <v>1718</v>
      </c>
      <c r="D1419" s="215" t="s">
        <v>141</v>
      </c>
      <c r="E1419" s="216" t="s">
        <v>1719</v>
      </c>
      <c r="F1419" s="217" t="s">
        <v>1720</v>
      </c>
      <c r="G1419" s="218" t="s">
        <v>167</v>
      </c>
      <c r="H1419" s="219">
        <v>25.161000000000001</v>
      </c>
      <c r="I1419" s="220"/>
      <c r="J1419" s="221">
        <f>ROUND(I1419*H1419,2)</f>
        <v>0</v>
      </c>
      <c r="K1419" s="222"/>
      <c r="L1419" s="44"/>
      <c r="M1419" s="223" t="s">
        <v>1</v>
      </c>
      <c r="N1419" s="224" t="s">
        <v>39</v>
      </c>
      <c r="O1419" s="91"/>
      <c r="P1419" s="225">
        <f>O1419*H1419</f>
        <v>0</v>
      </c>
      <c r="Q1419" s="225">
        <v>0.00020000000000000001</v>
      </c>
      <c r="R1419" s="225">
        <f>Q1419*H1419</f>
        <v>0.0050322000000000006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474</v>
      </c>
      <c r="AT1419" s="227" t="s">
        <v>141</v>
      </c>
      <c r="AU1419" s="227" t="s">
        <v>146</v>
      </c>
      <c r="AY1419" s="17" t="s">
        <v>137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146</v>
      </c>
      <c r="BK1419" s="228">
        <f>ROUND(I1419*H1419,2)</f>
        <v>0</v>
      </c>
      <c r="BL1419" s="17" t="s">
        <v>474</v>
      </c>
      <c r="BM1419" s="227" t="s">
        <v>1721</v>
      </c>
    </row>
    <row r="1420" s="13" customFormat="1">
      <c r="A1420" s="13"/>
      <c r="B1420" s="240"/>
      <c r="C1420" s="241"/>
      <c r="D1420" s="242" t="s">
        <v>154</v>
      </c>
      <c r="E1420" s="243" t="s">
        <v>1</v>
      </c>
      <c r="F1420" s="244" t="s">
        <v>176</v>
      </c>
      <c r="G1420" s="241"/>
      <c r="H1420" s="243" t="s">
        <v>1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3"/>
      <c r="V1420" s="13"/>
      <c r="W1420" s="13"/>
      <c r="X1420" s="13"/>
      <c r="Y1420" s="13"/>
      <c r="Z1420" s="13"/>
      <c r="AA1420" s="13"/>
      <c r="AB1420" s="13"/>
      <c r="AC1420" s="13"/>
      <c r="AD1420" s="13"/>
      <c r="AE1420" s="13"/>
      <c r="AT1420" s="250" t="s">
        <v>154</v>
      </c>
      <c r="AU1420" s="250" t="s">
        <v>146</v>
      </c>
      <c r="AV1420" s="13" t="s">
        <v>81</v>
      </c>
      <c r="AW1420" s="13" t="s">
        <v>30</v>
      </c>
      <c r="AX1420" s="13" t="s">
        <v>73</v>
      </c>
      <c r="AY1420" s="250" t="s">
        <v>137</v>
      </c>
    </row>
    <row r="1421" s="14" customFormat="1">
      <c r="A1421" s="14"/>
      <c r="B1421" s="251"/>
      <c r="C1421" s="252"/>
      <c r="D1421" s="242" t="s">
        <v>154</v>
      </c>
      <c r="E1421" s="253" t="s">
        <v>1</v>
      </c>
      <c r="F1421" s="254" t="s">
        <v>177</v>
      </c>
      <c r="G1421" s="252"/>
      <c r="H1421" s="255">
        <v>7.484</v>
      </c>
      <c r="I1421" s="256"/>
      <c r="J1421" s="252"/>
      <c r="K1421" s="252"/>
      <c r="L1421" s="257"/>
      <c r="M1421" s="258"/>
      <c r="N1421" s="259"/>
      <c r="O1421" s="259"/>
      <c r="P1421" s="259"/>
      <c r="Q1421" s="259"/>
      <c r="R1421" s="259"/>
      <c r="S1421" s="259"/>
      <c r="T1421" s="260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61" t="s">
        <v>154</v>
      </c>
      <c r="AU1421" s="261" t="s">
        <v>146</v>
      </c>
      <c r="AV1421" s="14" t="s">
        <v>146</v>
      </c>
      <c r="AW1421" s="14" t="s">
        <v>30</v>
      </c>
      <c r="AX1421" s="14" t="s">
        <v>73</v>
      </c>
      <c r="AY1421" s="261" t="s">
        <v>137</v>
      </c>
    </row>
    <row r="1422" s="13" customFormat="1">
      <c r="A1422" s="13"/>
      <c r="B1422" s="240"/>
      <c r="C1422" s="241"/>
      <c r="D1422" s="242" t="s">
        <v>154</v>
      </c>
      <c r="E1422" s="243" t="s">
        <v>1</v>
      </c>
      <c r="F1422" s="244" t="s">
        <v>186</v>
      </c>
      <c r="G1422" s="241"/>
      <c r="H1422" s="243" t="s">
        <v>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50" t="s">
        <v>154</v>
      </c>
      <c r="AU1422" s="250" t="s">
        <v>146</v>
      </c>
      <c r="AV1422" s="13" t="s">
        <v>81</v>
      </c>
      <c r="AW1422" s="13" t="s">
        <v>30</v>
      </c>
      <c r="AX1422" s="13" t="s">
        <v>73</v>
      </c>
      <c r="AY1422" s="250" t="s">
        <v>137</v>
      </c>
    </row>
    <row r="1423" s="14" customFormat="1">
      <c r="A1423" s="14"/>
      <c r="B1423" s="251"/>
      <c r="C1423" s="252"/>
      <c r="D1423" s="242" t="s">
        <v>154</v>
      </c>
      <c r="E1423" s="253" t="s">
        <v>1</v>
      </c>
      <c r="F1423" s="254" t="s">
        <v>187</v>
      </c>
      <c r="G1423" s="252"/>
      <c r="H1423" s="255">
        <v>14.131</v>
      </c>
      <c r="I1423" s="256"/>
      <c r="J1423" s="252"/>
      <c r="K1423" s="252"/>
      <c r="L1423" s="257"/>
      <c r="M1423" s="258"/>
      <c r="N1423" s="259"/>
      <c r="O1423" s="259"/>
      <c r="P1423" s="259"/>
      <c r="Q1423" s="259"/>
      <c r="R1423" s="259"/>
      <c r="S1423" s="259"/>
      <c r="T1423" s="260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61" t="s">
        <v>154</v>
      </c>
      <c r="AU1423" s="261" t="s">
        <v>146</v>
      </c>
      <c r="AV1423" s="14" t="s">
        <v>146</v>
      </c>
      <c r="AW1423" s="14" t="s">
        <v>30</v>
      </c>
      <c r="AX1423" s="14" t="s">
        <v>73</v>
      </c>
      <c r="AY1423" s="261" t="s">
        <v>137</v>
      </c>
    </row>
    <row r="1424" s="13" customFormat="1">
      <c r="A1424" s="13"/>
      <c r="B1424" s="240"/>
      <c r="C1424" s="241"/>
      <c r="D1424" s="242" t="s">
        <v>154</v>
      </c>
      <c r="E1424" s="243" t="s">
        <v>1</v>
      </c>
      <c r="F1424" s="244" t="s">
        <v>188</v>
      </c>
      <c r="G1424" s="241"/>
      <c r="H1424" s="243" t="s">
        <v>1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50" t="s">
        <v>154</v>
      </c>
      <c r="AU1424" s="250" t="s">
        <v>146</v>
      </c>
      <c r="AV1424" s="13" t="s">
        <v>81</v>
      </c>
      <c r="AW1424" s="13" t="s">
        <v>30</v>
      </c>
      <c r="AX1424" s="13" t="s">
        <v>73</v>
      </c>
      <c r="AY1424" s="250" t="s">
        <v>137</v>
      </c>
    </row>
    <row r="1425" s="14" customFormat="1">
      <c r="A1425" s="14"/>
      <c r="B1425" s="251"/>
      <c r="C1425" s="252"/>
      <c r="D1425" s="242" t="s">
        <v>154</v>
      </c>
      <c r="E1425" s="253" t="s">
        <v>1</v>
      </c>
      <c r="F1425" s="254" t="s">
        <v>189</v>
      </c>
      <c r="G1425" s="252"/>
      <c r="H1425" s="255">
        <v>0.68600000000000005</v>
      </c>
      <c r="I1425" s="256"/>
      <c r="J1425" s="252"/>
      <c r="K1425" s="252"/>
      <c r="L1425" s="257"/>
      <c r="M1425" s="258"/>
      <c r="N1425" s="259"/>
      <c r="O1425" s="259"/>
      <c r="P1425" s="259"/>
      <c r="Q1425" s="259"/>
      <c r="R1425" s="259"/>
      <c r="S1425" s="259"/>
      <c r="T1425" s="260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61" t="s">
        <v>154</v>
      </c>
      <c r="AU1425" s="261" t="s">
        <v>146</v>
      </c>
      <c r="AV1425" s="14" t="s">
        <v>146</v>
      </c>
      <c r="AW1425" s="14" t="s">
        <v>30</v>
      </c>
      <c r="AX1425" s="14" t="s">
        <v>73</v>
      </c>
      <c r="AY1425" s="261" t="s">
        <v>137</v>
      </c>
    </row>
    <row r="1426" s="13" customFormat="1">
      <c r="A1426" s="13"/>
      <c r="B1426" s="240"/>
      <c r="C1426" s="241"/>
      <c r="D1426" s="242" t="s">
        <v>154</v>
      </c>
      <c r="E1426" s="243" t="s">
        <v>1</v>
      </c>
      <c r="F1426" s="244" t="s">
        <v>178</v>
      </c>
      <c r="G1426" s="241"/>
      <c r="H1426" s="243" t="s">
        <v>1</v>
      </c>
      <c r="I1426" s="245"/>
      <c r="J1426" s="241"/>
      <c r="K1426" s="241"/>
      <c r="L1426" s="246"/>
      <c r="M1426" s="247"/>
      <c r="N1426" s="248"/>
      <c r="O1426" s="248"/>
      <c r="P1426" s="248"/>
      <c r="Q1426" s="248"/>
      <c r="R1426" s="248"/>
      <c r="S1426" s="248"/>
      <c r="T1426" s="249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50" t="s">
        <v>154</v>
      </c>
      <c r="AU1426" s="250" t="s">
        <v>146</v>
      </c>
      <c r="AV1426" s="13" t="s">
        <v>81</v>
      </c>
      <c r="AW1426" s="13" t="s">
        <v>30</v>
      </c>
      <c r="AX1426" s="13" t="s">
        <v>73</v>
      </c>
      <c r="AY1426" s="250" t="s">
        <v>137</v>
      </c>
    </row>
    <row r="1427" s="14" customFormat="1">
      <c r="A1427" s="14"/>
      <c r="B1427" s="251"/>
      <c r="C1427" s="252"/>
      <c r="D1427" s="242" t="s">
        <v>154</v>
      </c>
      <c r="E1427" s="253" t="s">
        <v>1</v>
      </c>
      <c r="F1427" s="254" t="s">
        <v>179</v>
      </c>
      <c r="G1427" s="252"/>
      <c r="H1427" s="255">
        <v>2.8599999999999999</v>
      </c>
      <c r="I1427" s="256"/>
      <c r="J1427" s="252"/>
      <c r="K1427" s="252"/>
      <c r="L1427" s="257"/>
      <c r="M1427" s="258"/>
      <c r="N1427" s="259"/>
      <c r="O1427" s="259"/>
      <c r="P1427" s="259"/>
      <c r="Q1427" s="259"/>
      <c r="R1427" s="259"/>
      <c r="S1427" s="259"/>
      <c r="T1427" s="260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61" t="s">
        <v>154</v>
      </c>
      <c r="AU1427" s="261" t="s">
        <v>146</v>
      </c>
      <c r="AV1427" s="14" t="s">
        <v>146</v>
      </c>
      <c r="AW1427" s="14" t="s">
        <v>30</v>
      </c>
      <c r="AX1427" s="14" t="s">
        <v>73</v>
      </c>
      <c r="AY1427" s="261" t="s">
        <v>137</v>
      </c>
    </row>
    <row r="1428" s="15" customFormat="1">
      <c r="A1428" s="15"/>
      <c r="B1428" s="262"/>
      <c r="C1428" s="263"/>
      <c r="D1428" s="242" t="s">
        <v>154</v>
      </c>
      <c r="E1428" s="264" t="s">
        <v>1</v>
      </c>
      <c r="F1428" s="265" t="s">
        <v>157</v>
      </c>
      <c r="G1428" s="263"/>
      <c r="H1428" s="266">
        <v>25.161000000000001</v>
      </c>
      <c r="I1428" s="267"/>
      <c r="J1428" s="263"/>
      <c r="K1428" s="263"/>
      <c r="L1428" s="268"/>
      <c r="M1428" s="269"/>
      <c r="N1428" s="270"/>
      <c r="O1428" s="270"/>
      <c r="P1428" s="270"/>
      <c r="Q1428" s="270"/>
      <c r="R1428" s="270"/>
      <c r="S1428" s="270"/>
      <c r="T1428" s="271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72" t="s">
        <v>154</v>
      </c>
      <c r="AU1428" s="272" t="s">
        <v>146</v>
      </c>
      <c r="AV1428" s="15" t="s">
        <v>145</v>
      </c>
      <c r="AW1428" s="15" t="s">
        <v>30</v>
      </c>
      <c r="AX1428" s="15" t="s">
        <v>81</v>
      </c>
      <c r="AY1428" s="272" t="s">
        <v>137</v>
      </c>
    </row>
    <row r="1429" s="2" customFormat="1" ht="24.15" customHeight="1">
      <c r="A1429" s="38"/>
      <c r="B1429" s="39"/>
      <c r="C1429" s="215" t="s">
        <v>1722</v>
      </c>
      <c r="D1429" s="215" t="s">
        <v>141</v>
      </c>
      <c r="E1429" s="216" t="s">
        <v>1723</v>
      </c>
      <c r="F1429" s="217" t="s">
        <v>1724</v>
      </c>
      <c r="G1429" s="218" t="s">
        <v>167</v>
      </c>
      <c r="H1429" s="219">
        <v>25.161000000000001</v>
      </c>
      <c r="I1429" s="220"/>
      <c r="J1429" s="221">
        <f>ROUND(I1429*H1429,2)</f>
        <v>0</v>
      </c>
      <c r="K1429" s="222"/>
      <c r="L1429" s="44"/>
      <c r="M1429" s="223" t="s">
        <v>1</v>
      </c>
      <c r="N1429" s="224" t="s">
        <v>39</v>
      </c>
      <c r="O1429" s="91"/>
      <c r="P1429" s="225">
        <f>O1429*H1429</f>
        <v>0</v>
      </c>
      <c r="Q1429" s="225">
        <v>0.0044999999999999997</v>
      </c>
      <c r="R1429" s="225">
        <f>Q1429*H1429</f>
        <v>0.11322449999999999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474</v>
      </c>
      <c r="AT1429" s="227" t="s">
        <v>141</v>
      </c>
      <c r="AU1429" s="227" t="s">
        <v>146</v>
      </c>
      <c r="AY1429" s="17" t="s">
        <v>137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146</v>
      </c>
      <c r="BK1429" s="228">
        <f>ROUND(I1429*H1429,2)</f>
        <v>0</v>
      </c>
      <c r="BL1429" s="17" t="s">
        <v>474</v>
      </c>
      <c r="BM1429" s="227" t="s">
        <v>1725</v>
      </c>
    </row>
    <row r="1430" s="13" customFormat="1">
      <c r="A1430" s="13"/>
      <c r="B1430" s="240"/>
      <c r="C1430" s="241"/>
      <c r="D1430" s="242" t="s">
        <v>154</v>
      </c>
      <c r="E1430" s="243" t="s">
        <v>1</v>
      </c>
      <c r="F1430" s="244" t="s">
        <v>176</v>
      </c>
      <c r="G1430" s="241"/>
      <c r="H1430" s="243" t="s">
        <v>1</v>
      </c>
      <c r="I1430" s="245"/>
      <c r="J1430" s="241"/>
      <c r="K1430" s="241"/>
      <c r="L1430" s="246"/>
      <c r="M1430" s="247"/>
      <c r="N1430" s="248"/>
      <c r="O1430" s="248"/>
      <c r="P1430" s="248"/>
      <c r="Q1430" s="248"/>
      <c r="R1430" s="248"/>
      <c r="S1430" s="248"/>
      <c r="T1430" s="249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50" t="s">
        <v>154</v>
      </c>
      <c r="AU1430" s="250" t="s">
        <v>146</v>
      </c>
      <c r="AV1430" s="13" t="s">
        <v>81</v>
      </c>
      <c r="AW1430" s="13" t="s">
        <v>30</v>
      </c>
      <c r="AX1430" s="13" t="s">
        <v>73</v>
      </c>
      <c r="AY1430" s="250" t="s">
        <v>137</v>
      </c>
    </row>
    <row r="1431" s="14" customFormat="1">
      <c r="A1431" s="14"/>
      <c r="B1431" s="251"/>
      <c r="C1431" s="252"/>
      <c r="D1431" s="242" t="s">
        <v>154</v>
      </c>
      <c r="E1431" s="253" t="s">
        <v>1</v>
      </c>
      <c r="F1431" s="254" t="s">
        <v>177</v>
      </c>
      <c r="G1431" s="252"/>
      <c r="H1431" s="255">
        <v>7.484</v>
      </c>
      <c r="I1431" s="256"/>
      <c r="J1431" s="252"/>
      <c r="K1431" s="252"/>
      <c r="L1431" s="257"/>
      <c r="M1431" s="258"/>
      <c r="N1431" s="259"/>
      <c r="O1431" s="259"/>
      <c r="P1431" s="259"/>
      <c r="Q1431" s="259"/>
      <c r="R1431" s="259"/>
      <c r="S1431" s="259"/>
      <c r="T1431" s="260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61" t="s">
        <v>154</v>
      </c>
      <c r="AU1431" s="261" t="s">
        <v>146</v>
      </c>
      <c r="AV1431" s="14" t="s">
        <v>146</v>
      </c>
      <c r="AW1431" s="14" t="s">
        <v>30</v>
      </c>
      <c r="AX1431" s="14" t="s">
        <v>73</v>
      </c>
      <c r="AY1431" s="261" t="s">
        <v>137</v>
      </c>
    </row>
    <row r="1432" s="13" customFormat="1">
      <c r="A1432" s="13"/>
      <c r="B1432" s="240"/>
      <c r="C1432" s="241"/>
      <c r="D1432" s="242" t="s">
        <v>154</v>
      </c>
      <c r="E1432" s="243" t="s">
        <v>1</v>
      </c>
      <c r="F1432" s="244" t="s">
        <v>186</v>
      </c>
      <c r="G1432" s="241"/>
      <c r="H1432" s="243" t="s">
        <v>1</v>
      </c>
      <c r="I1432" s="245"/>
      <c r="J1432" s="241"/>
      <c r="K1432" s="241"/>
      <c r="L1432" s="246"/>
      <c r="M1432" s="247"/>
      <c r="N1432" s="248"/>
      <c r="O1432" s="248"/>
      <c r="P1432" s="248"/>
      <c r="Q1432" s="248"/>
      <c r="R1432" s="248"/>
      <c r="S1432" s="248"/>
      <c r="T1432" s="249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50" t="s">
        <v>154</v>
      </c>
      <c r="AU1432" s="250" t="s">
        <v>146</v>
      </c>
      <c r="AV1432" s="13" t="s">
        <v>81</v>
      </c>
      <c r="AW1432" s="13" t="s">
        <v>30</v>
      </c>
      <c r="AX1432" s="13" t="s">
        <v>73</v>
      </c>
      <c r="AY1432" s="250" t="s">
        <v>137</v>
      </c>
    </row>
    <row r="1433" s="14" customFormat="1">
      <c r="A1433" s="14"/>
      <c r="B1433" s="251"/>
      <c r="C1433" s="252"/>
      <c r="D1433" s="242" t="s">
        <v>154</v>
      </c>
      <c r="E1433" s="253" t="s">
        <v>1</v>
      </c>
      <c r="F1433" s="254" t="s">
        <v>187</v>
      </c>
      <c r="G1433" s="252"/>
      <c r="H1433" s="255">
        <v>14.131</v>
      </c>
      <c r="I1433" s="256"/>
      <c r="J1433" s="252"/>
      <c r="K1433" s="252"/>
      <c r="L1433" s="257"/>
      <c r="M1433" s="258"/>
      <c r="N1433" s="259"/>
      <c r="O1433" s="259"/>
      <c r="P1433" s="259"/>
      <c r="Q1433" s="259"/>
      <c r="R1433" s="259"/>
      <c r="S1433" s="259"/>
      <c r="T1433" s="260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61" t="s">
        <v>154</v>
      </c>
      <c r="AU1433" s="261" t="s">
        <v>146</v>
      </c>
      <c r="AV1433" s="14" t="s">
        <v>146</v>
      </c>
      <c r="AW1433" s="14" t="s">
        <v>30</v>
      </c>
      <c r="AX1433" s="14" t="s">
        <v>73</v>
      </c>
      <c r="AY1433" s="261" t="s">
        <v>137</v>
      </c>
    </row>
    <row r="1434" s="13" customFormat="1">
      <c r="A1434" s="13"/>
      <c r="B1434" s="240"/>
      <c r="C1434" s="241"/>
      <c r="D1434" s="242" t="s">
        <v>154</v>
      </c>
      <c r="E1434" s="243" t="s">
        <v>1</v>
      </c>
      <c r="F1434" s="244" t="s">
        <v>188</v>
      </c>
      <c r="G1434" s="241"/>
      <c r="H1434" s="243" t="s">
        <v>1</v>
      </c>
      <c r="I1434" s="245"/>
      <c r="J1434" s="241"/>
      <c r="K1434" s="241"/>
      <c r="L1434" s="246"/>
      <c r="M1434" s="247"/>
      <c r="N1434" s="248"/>
      <c r="O1434" s="248"/>
      <c r="P1434" s="248"/>
      <c r="Q1434" s="248"/>
      <c r="R1434" s="248"/>
      <c r="S1434" s="248"/>
      <c r="T1434" s="249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50" t="s">
        <v>154</v>
      </c>
      <c r="AU1434" s="250" t="s">
        <v>146</v>
      </c>
      <c r="AV1434" s="13" t="s">
        <v>81</v>
      </c>
      <c r="AW1434" s="13" t="s">
        <v>30</v>
      </c>
      <c r="AX1434" s="13" t="s">
        <v>73</v>
      </c>
      <c r="AY1434" s="250" t="s">
        <v>137</v>
      </c>
    </row>
    <row r="1435" s="14" customFormat="1">
      <c r="A1435" s="14"/>
      <c r="B1435" s="251"/>
      <c r="C1435" s="252"/>
      <c r="D1435" s="242" t="s">
        <v>154</v>
      </c>
      <c r="E1435" s="253" t="s">
        <v>1</v>
      </c>
      <c r="F1435" s="254" t="s">
        <v>189</v>
      </c>
      <c r="G1435" s="252"/>
      <c r="H1435" s="255">
        <v>0.68600000000000005</v>
      </c>
      <c r="I1435" s="256"/>
      <c r="J1435" s="252"/>
      <c r="K1435" s="252"/>
      <c r="L1435" s="257"/>
      <c r="M1435" s="258"/>
      <c r="N1435" s="259"/>
      <c r="O1435" s="259"/>
      <c r="P1435" s="259"/>
      <c r="Q1435" s="259"/>
      <c r="R1435" s="259"/>
      <c r="S1435" s="259"/>
      <c r="T1435" s="260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61" t="s">
        <v>154</v>
      </c>
      <c r="AU1435" s="261" t="s">
        <v>146</v>
      </c>
      <c r="AV1435" s="14" t="s">
        <v>146</v>
      </c>
      <c r="AW1435" s="14" t="s">
        <v>30</v>
      </c>
      <c r="AX1435" s="14" t="s">
        <v>73</v>
      </c>
      <c r="AY1435" s="261" t="s">
        <v>137</v>
      </c>
    </row>
    <row r="1436" s="13" customFormat="1">
      <c r="A1436" s="13"/>
      <c r="B1436" s="240"/>
      <c r="C1436" s="241"/>
      <c r="D1436" s="242" t="s">
        <v>154</v>
      </c>
      <c r="E1436" s="243" t="s">
        <v>1</v>
      </c>
      <c r="F1436" s="244" t="s">
        <v>178</v>
      </c>
      <c r="G1436" s="241"/>
      <c r="H1436" s="243" t="s">
        <v>1</v>
      </c>
      <c r="I1436" s="245"/>
      <c r="J1436" s="241"/>
      <c r="K1436" s="241"/>
      <c r="L1436" s="246"/>
      <c r="M1436" s="247"/>
      <c r="N1436" s="248"/>
      <c r="O1436" s="248"/>
      <c r="P1436" s="248"/>
      <c r="Q1436" s="248"/>
      <c r="R1436" s="248"/>
      <c r="S1436" s="248"/>
      <c r="T1436" s="249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50" t="s">
        <v>154</v>
      </c>
      <c r="AU1436" s="250" t="s">
        <v>146</v>
      </c>
      <c r="AV1436" s="13" t="s">
        <v>81</v>
      </c>
      <c r="AW1436" s="13" t="s">
        <v>30</v>
      </c>
      <c r="AX1436" s="13" t="s">
        <v>73</v>
      </c>
      <c r="AY1436" s="250" t="s">
        <v>137</v>
      </c>
    </row>
    <row r="1437" s="14" customFormat="1">
      <c r="A1437" s="14"/>
      <c r="B1437" s="251"/>
      <c r="C1437" s="252"/>
      <c r="D1437" s="242" t="s">
        <v>154</v>
      </c>
      <c r="E1437" s="253" t="s">
        <v>1</v>
      </c>
      <c r="F1437" s="254" t="s">
        <v>179</v>
      </c>
      <c r="G1437" s="252"/>
      <c r="H1437" s="255">
        <v>2.8599999999999999</v>
      </c>
      <c r="I1437" s="256"/>
      <c r="J1437" s="252"/>
      <c r="K1437" s="252"/>
      <c r="L1437" s="257"/>
      <c r="M1437" s="258"/>
      <c r="N1437" s="259"/>
      <c r="O1437" s="259"/>
      <c r="P1437" s="259"/>
      <c r="Q1437" s="259"/>
      <c r="R1437" s="259"/>
      <c r="S1437" s="259"/>
      <c r="T1437" s="260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61" t="s">
        <v>154</v>
      </c>
      <c r="AU1437" s="261" t="s">
        <v>146</v>
      </c>
      <c r="AV1437" s="14" t="s">
        <v>146</v>
      </c>
      <c r="AW1437" s="14" t="s">
        <v>30</v>
      </c>
      <c r="AX1437" s="14" t="s">
        <v>73</v>
      </c>
      <c r="AY1437" s="261" t="s">
        <v>137</v>
      </c>
    </row>
    <row r="1438" s="15" customFormat="1">
      <c r="A1438" s="15"/>
      <c r="B1438" s="262"/>
      <c r="C1438" s="263"/>
      <c r="D1438" s="242" t="s">
        <v>154</v>
      </c>
      <c r="E1438" s="264" t="s">
        <v>1</v>
      </c>
      <c r="F1438" s="265" t="s">
        <v>157</v>
      </c>
      <c r="G1438" s="263"/>
      <c r="H1438" s="266">
        <v>25.161000000000001</v>
      </c>
      <c r="I1438" s="267"/>
      <c r="J1438" s="263"/>
      <c r="K1438" s="263"/>
      <c r="L1438" s="268"/>
      <c r="M1438" s="269"/>
      <c r="N1438" s="270"/>
      <c r="O1438" s="270"/>
      <c r="P1438" s="270"/>
      <c r="Q1438" s="270"/>
      <c r="R1438" s="270"/>
      <c r="S1438" s="270"/>
      <c r="T1438" s="271"/>
      <c r="U1438" s="15"/>
      <c r="V1438" s="15"/>
      <c r="W1438" s="15"/>
      <c r="X1438" s="15"/>
      <c r="Y1438" s="15"/>
      <c r="Z1438" s="15"/>
      <c r="AA1438" s="15"/>
      <c r="AB1438" s="15"/>
      <c r="AC1438" s="15"/>
      <c r="AD1438" s="15"/>
      <c r="AE1438" s="15"/>
      <c r="AT1438" s="272" t="s">
        <v>154</v>
      </c>
      <c r="AU1438" s="272" t="s">
        <v>146</v>
      </c>
      <c r="AV1438" s="15" t="s">
        <v>145</v>
      </c>
      <c r="AW1438" s="15" t="s">
        <v>30</v>
      </c>
      <c r="AX1438" s="15" t="s">
        <v>81</v>
      </c>
      <c r="AY1438" s="272" t="s">
        <v>137</v>
      </c>
    </row>
    <row r="1439" s="2" customFormat="1" ht="24.15" customHeight="1">
      <c r="A1439" s="38"/>
      <c r="B1439" s="39"/>
      <c r="C1439" s="215" t="s">
        <v>1726</v>
      </c>
      <c r="D1439" s="215" t="s">
        <v>141</v>
      </c>
      <c r="E1439" s="216" t="s">
        <v>1727</v>
      </c>
      <c r="F1439" s="217" t="s">
        <v>1728</v>
      </c>
      <c r="G1439" s="218" t="s">
        <v>167</v>
      </c>
      <c r="H1439" s="219">
        <v>22.300999999999998</v>
      </c>
      <c r="I1439" s="220"/>
      <c r="J1439" s="221">
        <f>ROUND(I1439*H1439,2)</f>
        <v>0</v>
      </c>
      <c r="K1439" s="222"/>
      <c r="L1439" s="44"/>
      <c r="M1439" s="223" t="s">
        <v>1</v>
      </c>
      <c r="N1439" s="224" t="s">
        <v>39</v>
      </c>
      <c r="O1439" s="91"/>
      <c r="P1439" s="225">
        <f>O1439*H1439</f>
        <v>0</v>
      </c>
      <c r="Q1439" s="225">
        <v>0</v>
      </c>
      <c r="R1439" s="225">
        <f>Q1439*H1439</f>
        <v>0</v>
      </c>
      <c r="S1439" s="225">
        <v>0.0025000000000000001</v>
      </c>
      <c r="T1439" s="226">
        <f>S1439*H1439</f>
        <v>0.055752499999999997</v>
      </c>
      <c r="U1439" s="38"/>
      <c r="V1439" s="38"/>
      <c r="W1439" s="38"/>
      <c r="X1439" s="38"/>
      <c r="Y1439" s="38"/>
      <c r="Z1439" s="38"/>
      <c r="AA1439" s="38"/>
      <c r="AB1439" s="38"/>
      <c r="AC1439" s="38"/>
      <c r="AD1439" s="38"/>
      <c r="AE1439" s="38"/>
      <c r="AR1439" s="227" t="s">
        <v>474</v>
      </c>
      <c r="AT1439" s="227" t="s">
        <v>141</v>
      </c>
      <c r="AU1439" s="227" t="s">
        <v>146</v>
      </c>
      <c r="AY1439" s="17" t="s">
        <v>137</v>
      </c>
      <c r="BE1439" s="228">
        <f>IF(N1439="základní",J1439,0)</f>
        <v>0</v>
      </c>
      <c r="BF1439" s="228">
        <f>IF(N1439="snížená",J1439,0)</f>
        <v>0</v>
      </c>
      <c r="BG1439" s="228">
        <f>IF(N1439="zákl. přenesená",J1439,0)</f>
        <v>0</v>
      </c>
      <c r="BH1439" s="228">
        <f>IF(N1439="sníž. přenesená",J1439,0)</f>
        <v>0</v>
      </c>
      <c r="BI1439" s="228">
        <f>IF(N1439="nulová",J1439,0)</f>
        <v>0</v>
      </c>
      <c r="BJ1439" s="17" t="s">
        <v>146</v>
      </c>
      <c r="BK1439" s="228">
        <f>ROUND(I1439*H1439,2)</f>
        <v>0</v>
      </c>
      <c r="BL1439" s="17" t="s">
        <v>474</v>
      </c>
      <c r="BM1439" s="227" t="s">
        <v>1729</v>
      </c>
    </row>
    <row r="1440" s="13" customFormat="1">
      <c r="A1440" s="13"/>
      <c r="B1440" s="240"/>
      <c r="C1440" s="241"/>
      <c r="D1440" s="242" t="s">
        <v>154</v>
      </c>
      <c r="E1440" s="243" t="s">
        <v>1</v>
      </c>
      <c r="F1440" s="244" t="s">
        <v>176</v>
      </c>
      <c r="G1440" s="241"/>
      <c r="H1440" s="243" t="s">
        <v>1</v>
      </c>
      <c r="I1440" s="245"/>
      <c r="J1440" s="241"/>
      <c r="K1440" s="241"/>
      <c r="L1440" s="246"/>
      <c r="M1440" s="247"/>
      <c r="N1440" s="248"/>
      <c r="O1440" s="248"/>
      <c r="P1440" s="248"/>
      <c r="Q1440" s="248"/>
      <c r="R1440" s="248"/>
      <c r="S1440" s="248"/>
      <c r="T1440" s="249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50" t="s">
        <v>154</v>
      </c>
      <c r="AU1440" s="250" t="s">
        <v>146</v>
      </c>
      <c r="AV1440" s="13" t="s">
        <v>81</v>
      </c>
      <c r="AW1440" s="13" t="s">
        <v>30</v>
      </c>
      <c r="AX1440" s="13" t="s">
        <v>73</v>
      </c>
      <c r="AY1440" s="250" t="s">
        <v>137</v>
      </c>
    </row>
    <row r="1441" s="14" customFormat="1">
      <c r="A1441" s="14"/>
      <c r="B1441" s="251"/>
      <c r="C1441" s="252"/>
      <c r="D1441" s="242" t="s">
        <v>154</v>
      </c>
      <c r="E1441" s="253" t="s">
        <v>1</v>
      </c>
      <c r="F1441" s="254" t="s">
        <v>177</v>
      </c>
      <c r="G1441" s="252"/>
      <c r="H1441" s="255">
        <v>7.484</v>
      </c>
      <c r="I1441" s="256"/>
      <c r="J1441" s="252"/>
      <c r="K1441" s="252"/>
      <c r="L1441" s="257"/>
      <c r="M1441" s="258"/>
      <c r="N1441" s="259"/>
      <c r="O1441" s="259"/>
      <c r="P1441" s="259"/>
      <c r="Q1441" s="259"/>
      <c r="R1441" s="259"/>
      <c r="S1441" s="259"/>
      <c r="T1441" s="260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61" t="s">
        <v>154</v>
      </c>
      <c r="AU1441" s="261" t="s">
        <v>146</v>
      </c>
      <c r="AV1441" s="14" t="s">
        <v>146</v>
      </c>
      <c r="AW1441" s="14" t="s">
        <v>30</v>
      </c>
      <c r="AX1441" s="14" t="s">
        <v>73</v>
      </c>
      <c r="AY1441" s="261" t="s">
        <v>137</v>
      </c>
    </row>
    <row r="1442" s="13" customFormat="1">
      <c r="A1442" s="13"/>
      <c r="B1442" s="240"/>
      <c r="C1442" s="241"/>
      <c r="D1442" s="242" t="s">
        <v>154</v>
      </c>
      <c r="E1442" s="243" t="s">
        <v>1</v>
      </c>
      <c r="F1442" s="244" t="s">
        <v>186</v>
      </c>
      <c r="G1442" s="241"/>
      <c r="H1442" s="243" t="s">
        <v>1</v>
      </c>
      <c r="I1442" s="245"/>
      <c r="J1442" s="241"/>
      <c r="K1442" s="241"/>
      <c r="L1442" s="246"/>
      <c r="M1442" s="247"/>
      <c r="N1442" s="248"/>
      <c r="O1442" s="248"/>
      <c r="P1442" s="248"/>
      <c r="Q1442" s="248"/>
      <c r="R1442" s="248"/>
      <c r="S1442" s="248"/>
      <c r="T1442" s="249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50" t="s">
        <v>154</v>
      </c>
      <c r="AU1442" s="250" t="s">
        <v>146</v>
      </c>
      <c r="AV1442" s="13" t="s">
        <v>81</v>
      </c>
      <c r="AW1442" s="13" t="s">
        <v>30</v>
      </c>
      <c r="AX1442" s="13" t="s">
        <v>73</v>
      </c>
      <c r="AY1442" s="250" t="s">
        <v>137</v>
      </c>
    </row>
    <row r="1443" s="14" customFormat="1">
      <c r="A1443" s="14"/>
      <c r="B1443" s="251"/>
      <c r="C1443" s="252"/>
      <c r="D1443" s="242" t="s">
        <v>154</v>
      </c>
      <c r="E1443" s="253" t="s">
        <v>1</v>
      </c>
      <c r="F1443" s="254" t="s">
        <v>187</v>
      </c>
      <c r="G1443" s="252"/>
      <c r="H1443" s="255">
        <v>14.131</v>
      </c>
      <c r="I1443" s="256"/>
      <c r="J1443" s="252"/>
      <c r="K1443" s="252"/>
      <c r="L1443" s="257"/>
      <c r="M1443" s="258"/>
      <c r="N1443" s="259"/>
      <c r="O1443" s="259"/>
      <c r="P1443" s="259"/>
      <c r="Q1443" s="259"/>
      <c r="R1443" s="259"/>
      <c r="S1443" s="259"/>
      <c r="T1443" s="260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61" t="s">
        <v>154</v>
      </c>
      <c r="AU1443" s="261" t="s">
        <v>146</v>
      </c>
      <c r="AV1443" s="14" t="s">
        <v>146</v>
      </c>
      <c r="AW1443" s="14" t="s">
        <v>30</v>
      </c>
      <c r="AX1443" s="14" t="s">
        <v>73</v>
      </c>
      <c r="AY1443" s="261" t="s">
        <v>137</v>
      </c>
    </row>
    <row r="1444" s="13" customFormat="1">
      <c r="A1444" s="13"/>
      <c r="B1444" s="240"/>
      <c r="C1444" s="241"/>
      <c r="D1444" s="242" t="s">
        <v>154</v>
      </c>
      <c r="E1444" s="243" t="s">
        <v>1</v>
      </c>
      <c r="F1444" s="244" t="s">
        <v>188</v>
      </c>
      <c r="G1444" s="241"/>
      <c r="H1444" s="243" t="s">
        <v>1</v>
      </c>
      <c r="I1444" s="245"/>
      <c r="J1444" s="241"/>
      <c r="K1444" s="241"/>
      <c r="L1444" s="246"/>
      <c r="M1444" s="247"/>
      <c r="N1444" s="248"/>
      <c r="O1444" s="248"/>
      <c r="P1444" s="248"/>
      <c r="Q1444" s="248"/>
      <c r="R1444" s="248"/>
      <c r="S1444" s="248"/>
      <c r="T1444" s="249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50" t="s">
        <v>154</v>
      </c>
      <c r="AU1444" s="250" t="s">
        <v>146</v>
      </c>
      <c r="AV1444" s="13" t="s">
        <v>81</v>
      </c>
      <c r="AW1444" s="13" t="s">
        <v>30</v>
      </c>
      <c r="AX1444" s="13" t="s">
        <v>73</v>
      </c>
      <c r="AY1444" s="250" t="s">
        <v>137</v>
      </c>
    </row>
    <row r="1445" s="14" customFormat="1">
      <c r="A1445" s="14"/>
      <c r="B1445" s="251"/>
      <c r="C1445" s="252"/>
      <c r="D1445" s="242" t="s">
        <v>154</v>
      </c>
      <c r="E1445" s="253" t="s">
        <v>1</v>
      </c>
      <c r="F1445" s="254" t="s">
        <v>189</v>
      </c>
      <c r="G1445" s="252"/>
      <c r="H1445" s="255">
        <v>0.68600000000000005</v>
      </c>
      <c r="I1445" s="256"/>
      <c r="J1445" s="252"/>
      <c r="K1445" s="252"/>
      <c r="L1445" s="257"/>
      <c r="M1445" s="258"/>
      <c r="N1445" s="259"/>
      <c r="O1445" s="259"/>
      <c r="P1445" s="259"/>
      <c r="Q1445" s="259"/>
      <c r="R1445" s="259"/>
      <c r="S1445" s="259"/>
      <c r="T1445" s="260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61" t="s">
        <v>154</v>
      </c>
      <c r="AU1445" s="261" t="s">
        <v>146</v>
      </c>
      <c r="AV1445" s="14" t="s">
        <v>146</v>
      </c>
      <c r="AW1445" s="14" t="s">
        <v>30</v>
      </c>
      <c r="AX1445" s="14" t="s">
        <v>73</v>
      </c>
      <c r="AY1445" s="261" t="s">
        <v>137</v>
      </c>
    </row>
    <row r="1446" s="15" customFormat="1">
      <c r="A1446" s="15"/>
      <c r="B1446" s="262"/>
      <c r="C1446" s="263"/>
      <c r="D1446" s="242" t="s">
        <v>154</v>
      </c>
      <c r="E1446" s="264" t="s">
        <v>1</v>
      </c>
      <c r="F1446" s="265" t="s">
        <v>157</v>
      </c>
      <c r="G1446" s="263"/>
      <c r="H1446" s="266">
        <v>22.300999999999998</v>
      </c>
      <c r="I1446" s="267"/>
      <c r="J1446" s="263"/>
      <c r="K1446" s="263"/>
      <c r="L1446" s="268"/>
      <c r="M1446" s="269"/>
      <c r="N1446" s="270"/>
      <c r="O1446" s="270"/>
      <c r="P1446" s="270"/>
      <c r="Q1446" s="270"/>
      <c r="R1446" s="270"/>
      <c r="S1446" s="270"/>
      <c r="T1446" s="271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72" t="s">
        <v>154</v>
      </c>
      <c r="AU1446" s="272" t="s">
        <v>146</v>
      </c>
      <c r="AV1446" s="15" t="s">
        <v>145</v>
      </c>
      <c r="AW1446" s="15" t="s">
        <v>30</v>
      </c>
      <c r="AX1446" s="15" t="s">
        <v>81</v>
      </c>
      <c r="AY1446" s="272" t="s">
        <v>137</v>
      </c>
    </row>
    <row r="1447" s="2" customFormat="1" ht="21.75" customHeight="1">
      <c r="A1447" s="38"/>
      <c r="B1447" s="39"/>
      <c r="C1447" s="215" t="s">
        <v>1730</v>
      </c>
      <c r="D1447" s="215" t="s">
        <v>141</v>
      </c>
      <c r="E1447" s="216" t="s">
        <v>1731</v>
      </c>
      <c r="F1447" s="217" t="s">
        <v>1732</v>
      </c>
      <c r="G1447" s="218" t="s">
        <v>167</v>
      </c>
      <c r="H1447" s="219">
        <v>25.161000000000001</v>
      </c>
      <c r="I1447" s="220"/>
      <c r="J1447" s="221">
        <f>ROUND(I1447*H1447,2)</f>
        <v>0</v>
      </c>
      <c r="K1447" s="222"/>
      <c r="L1447" s="44"/>
      <c r="M1447" s="223" t="s">
        <v>1</v>
      </c>
      <c r="N1447" s="224" t="s">
        <v>39</v>
      </c>
      <c r="O1447" s="91"/>
      <c r="P1447" s="225">
        <f>O1447*H1447</f>
        <v>0</v>
      </c>
      <c r="Q1447" s="225">
        <v>0.00029999999999999997</v>
      </c>
      <c r="R1447" s="225">
        <f>Q1447*H1447</f>
        <v>0.0075483</v>
      </c>
      <c r="S1447" s="225">
        <v>0</v>
      </c>
      <c r="T1447" s="226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7" t="s">
        <v>474</v>
      </c>
      <c r="AT1447" s="227" t="s">
        <v>141</v>
      </c>
      <c r="AU1447" s="227" t="s">
        <v>146</v>
      </c>
      <c r="AY1447" s="17" t="s">
        <v>137</v>
      </c>
      <c r="BE1447" s="228">
        <f>IF(N1447="základní",J1447,0)</f>
        <v>0</v>
      </c>
      <c r="BF1447" s="228">
        <f>IF(N1447="snížená",J1447,0)</f>
        <v>0</v>
      </c>
      <c r="BG1447" s="228">
        <f>IF(N1447="zákl. přenesená",J1447,0)</f>
        <v>0</v>
      </c>
      <c r="BH1447" s="228">
        <f>IF(N1447="sníž. přenesená",J1447,0)</f>
        <v>0</v>
      </c>
      <c r="BI1447" s="228">
        <f>IF(N1447="nulová",J1447,0)</f>
        <v>0</v>
      </c>
      <c r="BJ1447" s="17" t="s">
        <v>146</v>
      </c>
      <c r="BK1447" s="228">
        <f>ROUND(I1447*H1447,2)</f>
        <v>0</v>
      </c>
      <c r="BL1447" s="17" t="s">
        <v>474</v>
      </c>
      <c r="BM1447" s="227" t="s">
        <v>1733</v>
      </c>
    </row>
    <row r="1448" s="13" customFormat="1">
      <c r="A1448" s="13"/>
      <c r="B1448" s="240"/>
      <c r="C1448" s="241"/>
      <c r="D1448" s="242" t="s">
        <v>154</v>
      </c>
      <c r="E1448" s="243" t="s">
        <v>1</v>
      </c>
      <c r="F1448" s="244" t="s">
        <v>176</v>
      </c>
      <c r="G1448" s="241"/>
      <c r="H1448" s="243" t="s">
        <v>1</v>
      </c>
      <c r="I1448" s="245"/>
      <c r="J1448" s="241"/>
      <c r="K1448" s="241"/>
      <c r="L1448" s="246"/>
      <c r="M1448" s="247"/>
      <c r="N1448" s="248"/>
      <c r="O1448" s="248"/>
      <c r="P1448" s="248"/>
      <c r="Q1448" s="248"/>
      <c r="R1448" s="248"/>
      <c r="S1448" s="248"/>
      <c r="T1448" s="249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50" t="s">
        <v>154</v>
      </c>
      <c r="AU1448" s="250" t="s">
        <v>146</v>
      </c>
      <c r="AV1448" s="13" t="s">
        <v>81</v>
      </c>
      <c r="AW1448" s="13" t="s">
        <v>30</v>
      </c>
      <c r="AX1448" s="13" t="s">
        <v>73</v>
      </c>
      <c r="AY1448" s="250" t="s">
        <v>137</v>
      </c>
    </row>
    <row r="1449" s="14" customFormat="1">
      <c r="A1449" s="14"/>
      <c r="B1449" s="251"/>
      <c r="C1449" s="252"/>
      <c r="D1449" s="242" t="s">
        <v>154</v>
      </c>
      <c r="E1449" s="253" t="s">
        <v>1</v>
      </c>
      <c r="F1449" s="254" t="s">
        <v>177</v>
      </c>
      <c r="G1449" s="252"/>
      <c r="H1449" s="255">
        <v>7.484</v>
      </c>
      <c r="I1449" s="256"/>
      <c r="J1449" s="252"/>
      <c r="K1449" s="252"/>
      <c r="L1449" s="257"/>
      <c r="M1449" s="258"/>
      <c r="N1449" s="259"/>
      <c r="O1449" s="259"/>
      <c r="P1449" s="259"/>
      <c r="Q1449" s="259"/>
      <c r="R1449" s="259"/>
      <c r="S1449" s="259"/>
      <c r="T1449" s="260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61" t="s">
        <v>154</v>
      </c>
      <c r="AU1449" s="261" t="s">
        <v>146</v>
      </c>
      <c r="AV1449" s="14" t="s">
        <v>146</v>
      </c>
      <c r="AW1449" s="14" t="s">
        <v>30</v>
      </c>
      <c r="AX1449" s="14" t="s">
        <v>73</v>
      </c>
      <c r="AY1449" s="261" t="s">
        <v>137</v>
      </c>
    </row>
    <row r="1450" s="13" customFormat="1">
      <c r="A1450" s="13"/>
      <c r="B1450" s="240"/>
      <c r="C1450" s="241"/>
      <c r="D1450" s="242" t="s">
        <v>154</v>
      </c>
      <c r="E1450" s="243" t="s">
        <v>1</v>
      </c>
      <c r="F1450" s="244" t="s">
        <v>186</v>
      </c>
      <c r="G1450" s="241"/>
      <c r="H1450" s="243" t="s">
        <v>1</v>
      </c>
      <c r="I1450" s="245"/>
      <c r="J1450" s="241"/>
      <c r="K1450" s="241"/>
      <c r="L1450" s="246"/>
      <c r="M1450" s="247"/>
      <c r="N1450" s="248"/>
      <c r="O1450" s="248"/>
      <c r="P1450" s="248"/>
      <c r="Q1450" s="248"/>
      <c r="R1450" s="248"/>
      <c r="S1450" s="248"/>
      <c r="T1450" s="249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50" t="s">
        <v>154</v>
      </c>
      <c r="AU1450" s="250" t="s">
        <v>146</v>
      </c>
      <c r="AV1450" s="13" t="s">
        <v>81</v>
      </c>
      <c r="AW1450" s="13" t="s">
        <v>30</v>
      </c>
      <c r="AX1450" s="13" t="s">
        <v>73</v>
      </c>
      <c r="AY1450" s="250" t="s">
        <v>137</v>
      </c>
    </row>
    <row r="1451" s="14" customFormat="1">
      <c r="A1451" s="14"/>
      <c r="B1451" s="251"/>
      <c r="C1451" s="252"/>
      <c r="D1451" s="242" t="s">
        <v>154</v>
      </c>
      <c r="E1451" s="253" t="s">
        <v>1</v>
      </c>
      <c r="F1451" s="254" t="s">
        <v>187</v>
      </c>
      <c r="G1451" s="252"/>
      <c r="H1451" s="255">
        <v>14.131</v>
      </c>
      <c r="I1451" s="256"/>
      <c r="J1451" s="252"/>
      <c r="K1451" s="252"/>
      <c r="L1451" s="257"/>
      <c r="M1451" s="258"/>
      <c r="N1451" s="259"/>
      <c r="O1451" s="259"/>
      <c r="P1451" s="259"/>
      <c r="Q1451" s="259"/>
      <c r="R1451" s="259"/>
      <c r="S1451" s="259"/>
      <c r="T1451" s="260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61" t="s">
        <v>154</v>
      </c>
      <c r="AU1451" s="261" t="s">
        <v>146</v>
      </c>
      <c r="AV1451" s="14" t="s">
        <v>146</v>
      </c>
      <c r="AW1451" s="14" t="s">
        <v>30</v>
      </c>
      <c r="AX1451" s="14" t="s">
        <v>73</v>
      </c>
      <c r="AY1451" s="261" t="s">
        <v>137</v>
      </c>
    </row>
    <row r="1452" s="13" customFormat="1">
      <c r="A1452" s="13"/>
      <c r="B1452" s="240"/>
      <c r="C1452" s="241"/>
      <c r="D1452" s="242" t="s">
        <v>154</v>
      </c>
      <c r="E1452" s="243" t="s">
        <v>1</v>
      </c>
      <c r="F1452" s="244" t="s">
        <v>188</v>
      </c>
      <c r="G1452" s="241"/>
      <c r="H1452" s="243" t="s">
        <v>1</v>
      </c>
      <c r="I1452" s="245"/>
      <c r="J1452" s="241"/>
      <c r="K1452" s="241"/>
      <c r="L1452" s="246"/>
      <c r="M1452" s="247"/>
      <c r="N1452" s="248"/>
      <c r="O1452" s="248"/>
      <c r="P1452" s="248"/>
      <c r="Q1452" s="248"/>
      <c r="R1452" s="248"/>
      <c r="S1452" s="248"/>
      <c r="T1452" s="249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50" t="s">
        <v>154</v>
      </c>
      <c r="AU1452" s="250" t="s">
        <v>146</v>
      </c>
      <c r="AV1452" s="13" t="s">
        <v>81</v>
      </c>
      <c r="AW1452" s="13" t="s">
        <v>30</v>
      </c>
      <c r="AX1452" s="13" t="s">
        <v>73</v>
      </c>
      <c r="AY1452" s="250" t="s">
        <v>137</v>
      </c>
    </row>
    <row r="1453" s="14" customFormat="1">
      <c r="A1453" s="14"/>
      <c r="B1453" s="251"/>
      <c r="C1453" s="252"/>
      <c r="D1453" s="242" t="s">
        <v>154</v>
      </c>
      <c r="E1453" s="253" t="s">
        <v>1</v>
      </c>
      <c r="F1453" s="254" t="s">
        <v>189</v>
      </c>
      <c r="G1453" s="252"/>
      <c r="H1453" s="255">
        <v>0.68600000000000005</v>
      </c>
      <c r="I1453" s="256"/>
      <c r="J1453" s="252"/>
      <c r="K1453" s="252"/>
      <c r="L1453" s="257"/>
      <c r="M1453" s="258"/>
      <c r="N1453" s="259"/>
      <c r="O1453" s="259"/>
      <c r="P1453" s="259"/>
      <c r="Q1453" s="259"/>
      <c r="R1453" s="259"/>
      <c r="S1453" s="259"/>
      <c r="T1453" s="260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61" t="s">
        <v>154</v>
      </c>
      <c r="AU1453" s="261" t="s">
        <v>146</v>
      </c>
      <c r="AV1453" s="14" t="s">
        <v>146</v>
      </c>
      <c r="AW1453" s="14" t="s">
        <v>30</v>
      </c>
      <c r="AX1453" s="14" t="s">
        <v>73</v>
      </c>
      <c r="AY1453" s="261" t="s">
        <v>137</v>
      </c>
    </row>
    <row r="1454" s="13" customFormat="1">
      <c r="A1454" s="13"/>
      <c r="B1454" s="240"/>
      <c r="C1454" s="241"/>
      <c r="D1454" s="242" t="s">
        <v>154</v>
      </c>
      <c r="E1454" s="243" t="s">
        <v>1</v>
      </c>
      <c r="F1454" s="244" t="s">
        <v>178</v>
      </c>
      <c r="G1454" s="241"/>
      <c r="H1454" s="243" t="s">
        <v>1</v>
      </c>
      <c r="I1454" s="245"/>
      <c r="J1454" s="241"/>
      <c r="K1454" s="241"/>
      <c r="L1454" s="246"/>
      <c r="M1454" s="247"/>
      <c r="N1454" s="248"/>
      <c r="O1454" s="248"/>
      <c r="P1454" s="248"/>
      <c r="Q1454" s="248"/>
      <c r="R1454" s="248"/>
      <c r="S1454" s="248"/>
      <c r="T1454" s="249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50" t="s">
        <v>154</v>
      </c>
      <c r="AU1454" s="250" t="s">
        <v>146</v>
      </c>
      <c r="AV1454" s="13" t="s">
        <v>81</v>
      </c>
      <c r="AW1454" s="13" t="s">
        <v>30</v>
      </c>
      <c r="AX1454" s="13" t="s">
        <v>73</v>
      </c>
      <c r="AY1454" s="250" t="s">
        <v>137</v>
      </c>
    </row>
    <row r="1455" s="14" customFormat="1">
      <c r="A1455" s="14"/>
      <c r="B1455" s="251"/>
      <c r="C1455" s="252"/>
      <c r="D1455" s="242" t="s">
        <v>154</v>
      </c>
      <c r="E1455" s="253" t="s">
        <v>1</v>
      </c>
      <c r="F1455" s="254" t="s">
        <v>179</v>
      </c>
      <c r="G1455" s="252"/>
      <c r="H1455" s="255">
        <v>2.8599999999999999</v>
      </c>
      <c r="I1455" s="256"/>
      <c r="J1455" s="252"/>
      <c r="K1455" s="252"/>
      <c r="L1455" s="257"/>
      <c r="M1455" s="258"/>
      <c r="N1455" s="259"/>
      <c r="O1455" s="259"/>
      <c r="P1455" s="259"/>
      <c r="Q1455" s="259"/>
      <c r="R1455" s="259"/>
      <c r="S1455" s="259"/>
      <c r="T1455" s="260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61" t="s">
        <v>154</v>
      </c>
      <c r="AU1455" s="261" t="s">
        <v>146</v>
      </c>
      <c r="AV1455" s="14" t="s">
        <v>146</v>
      </c>
      <c r="AW1455" s="14" t="s">
        <v>30</v>
      </c>
      <c r="AX1455" s="14" t="s">
        <v>73</v>
      </c>
      <c r="AY1455" s="261" t="s">
        <v>137</v>
      </c>
    </row>
    <row r="1456" s="15" customFormat="1">
      <c r="A1456" s="15"/>
      <c r="B1456" s="262"/>
      <c r="C1456" s="263"/>
      <c r="D1456" s="242" t="s">
        <v>154</v>
      </c>
      <c r="E1456" s="264" t="s">
        <v>1</v>
      </c>
      <c r="F1456" s="265" t="s">
        <v>157</v>
      </c>
      <c r="G1456" s="263"/>
      <c r="H1456" s="266">
        <v>25.161000000000001</v>
      </c>
      <c r="I1456" s="267"/>
      <c r="J1456" s="263"/>
      <c r="K1456" s="263"/>
      <c r="L1456" s="268"/>
      <c r="M1456" s="269"/>
      <c r="N1456" s="270"/>
      <c r="O1456" s="270"/>
      <c r="P1456" s="270"/>
      <c r="Q1456" s="270"/>
      <c r="R1456" s="270"/>
      <c r="S1456" s="270"/>
      <c r="T1456" s="271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15"/>
      <c r="AT1456" s="272" t="s">
        <v>154</v>
      </c>
      <c r="AU1456" s="272" t="s">
        <v>146</v>
      </c>
      <c r="AV1456" s="15" t="s">
        <v>145</v>
      </c>
      <c r="AW1456" s="15" t="s">
        <v>30</v>
      </c>
      <c r="AX1456" s="15" t="s">
        <v>81</v>
      </c>
      <c r="AY1456" s="272" t="s">
        <v>137</v>
      </c>
    </row>
    <row r="1457" s="2" customFormat="1" ht="37.8" customHeight="1">
      <c r="A1457" s="38"/>
      <c r="B1457" s="39"/>
      <c r="C1457" s="229" t="s">
        <v>1734</v>
      </c>
      <c r="D1457" s="229" t="s">
        <v>149</v>
      </c>
      <c r="E1457" s="230" t="s">
        <v>1735</v>
      </c>
      <c r="F1457" s="231" t="s">
        <v>1736</v>
      </c>
      <c r="G1457" s="232" t="s">
        <v>167</v>
      </c>
      <c r="H1457" s="233">
        <v>27.677</v>
      </c>
      <c r="I1457" s="234"/>
      <c r="J1457" s="235">
        <f>ROUND(I1457*H1457,2)</f>
        <v>0</v>
      </c>
      <c r="K1457" s="236"/>
      <c r="L1457" s="237"/>
      <c r="M1457" s="238" t="s">
        <v>1</v>
      </c>
      <c r="N1457" s="239" t="s">
        <v>39</v>
      </c>
      <c r="O1457" s="91"/>
      <c r="P1457" s="225">
        <f>O1457*H1457</f>
        <v>0</v>
      </c>
      <c r="Q1457" s="225">
        <v>0.0035999999999999999</v>
      </c>
      <c r="R1457" s="225">
        <f>Q1457*H1457</f>
        <v>0.099637199999999995</v>
      </c>
      <c r="S1457" s="225">
        <v>0</v>
      </c>
      <c r="T1457" s="22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27" t="s">
        <v>297</v>
      </c>
      <c r="AT1457" s="227" t="s">
        <v>149</v>
      </c>
      <c r="AU1457" s="227" t="s">
        <v>146</v>
      </c>
      <c r="AY1457" s="17" t="s">
        <v>137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17" t="s">
        <v>146</v>
      </c>
      <c r="BK1457" s="228">
        <f>ROUND(I1457*H1457,2)</f>
        <v>0</v>
      </c>
      <c r="BL1457" s="17" t="s">
        <v>474</v>
      </c>
      <c r="BM1457" s="227" t="s">
        <v>1737</v>
      </c>
    </row>
    <row r="1458" s="14" customFormat="1">
      <c r="A1458" s="14"/>
      <c r="B1458" s="251"/>
      <c r="C1458" s="252"/>
      <c r="D1458" s="242" t="s">
        <v>154</v>
      </c>
      <c r="E1458" s="252"/>
      <c r="F1458" s="254" t="s">
        <v>1738</v>
      </c>
      <c r="G1458" s="252"/>
      <c r="H1458" s="255">
        <v>27.677</v>
      </c>
      <c r="I1458" s="256"/>
      <c r="J1458" s="252"/>
      <c r="K1458" s="252"/>
      <c r="L1458" s="257"/>
      <c r="M1458" s="258"/>
      <c r="N1458" s="259"/>
      <c r="O1458" s="259"/>
      <c r="P1458" s="259"/>
      <c r="Q1458" s="259"/>
      <c r="R1458" s="259"/>
      <c r="S1458" s="259"/>
      <c r="T1458" s="260"/>
      <c r="U1458" s="14"/>
      <c r="V1458" s="14"/>
      <c r="W1458" s="14"/>
      <c r="X1458" s="14"/>
      <c r="Y1458" s="14"/>
      <c r="Z1458" s="14"/>
      <c r="AA1458" s="14"/>
      <c r="AB1458" s="14"/>
      <c r="AC1458" s="14"/>
      <c r="AD1458" s="14"/>
      <c r="AE1458" s="14"/>
      <c r="AT1458" s="261" t="s">
        <v>154</v>
      </c>
      <c r="AU1458" s="261" t="s">
        <v>146</v>
      </c>
      <c r="AV1458" s="14" t="s">
        <v>146</v>
      </c>
      <c r="AW1458" s="14" t="s">
        <v>4</v>
      </c>
      <c r="AX1458" s="14" t="s">
        <v>81</v>
      </c>
      <c r="AY1458" s="261" t="s">
        <v>137</v>
      </c>
    </row>
    <row r="1459" s="2" customFormat="1" ht="21.75" customHeight="1">
      <c r="A1459" s="38"/>
      <c r="B1459" s="39"/>
      <c r="C1459" s="215" t="s">
        <v>1739</v>
      </c>
      <c r="D1459" s="215" t="s">
        <v>141</v>
      </c>
      <c r="E1459" s="216" t="s">
        <v>1740</v>
      </c>
      <c r="F1459" s="217" t="s">
        <v>1741</v>
      </c>
      <c r="G1459" s="218" t="s">
        <v>243</v>
      </c>
      <c r="H1459" s="219">
        <v>16.867999999999999</v>
      </c>
      <c r="I1459" s="220"/>
      <c r="J1459" s="221">
        <f>ROUND(I1459*H1459,2)</f>
        <v>0</v>
      </c>
      <c r="K1459" s="222"/>
      <c r="L1459" s="44"/>
      <c r="M1459" s="223" t="s">
        <v>1</v>
      </c>
      <c r="N1459" s="224" t="s">
        <v>39</v>
      </c>
      <c r="O1459" s="91"/>
      <c r="P1459" s="225">
        <f>O1459*H1459</f>
        <v>0</v>
      </c>
      <c r="Q1459" s="225">
        <v>0</v>
      </c>
      <c r="R1459" s="225">
        <f>Q1459*H1459</f>
        <v>0</v>
      </c>
      <c r="S1459" s="225">
        <v>0.00029999999999999997</v>
      </c>
      <c r="T1459" s="226">
        <f>S1459*H1459</f>
        <v>0.0050603999999999988</v>
      </c>
      <c r="U1459" s="38"/>
      <c r="V1459" s="38"/>
      <c r="W1459" s="38"/>
      <c r="X1459" s="38"/>
      <c r="Y1459" s="38"/>
      <c r="Z1459" s="38"/>
      <c r="AA1459" s="38"/>
      <c r="AB1459" s="38"/>
      <c r="AC1459" s="38"/>
      <c r="AD1459" s="38"/>
      <c r="AE1459" s="38"/>
      <c r="AR1459" s="227" t="s">
        <v>474</v>
      </c>
      <c r="AT1459" s="227" t="s">
        <v>141</v>
      </c>
      <c r="AU1459" s="227" t="s">
        <v>146</v>
      </c>
      <c r="AY1459" s="17" t="s">
        <v>137</v>
      </c>
      <c r="BE1459" s="228">
        <f>IF(N1459="základní",J1459,0)</f>
        <v>0</v>
      </c>
      <c r="BF1459" s="228">
        <f>IF(N1459="snížená",J1459,0)</f>
        <v>0</v>
      </c>
      <c r="BG1459" s="228">
        <f>IF(N1459="zákl. přenesená",J1459,0)</f>
        <v>0</v>
      </c>
      <c r="BH1459" s="228">
        <f>IF(N1459="sníž. přenesená",J1459,0)</f>
        <v>0</v>
      </c>
      <c r="BI1459" s="228">
        <f>IF(N1459="nulová",J1459,0)</f>
        <v>0</v>
      </c>
      <c r="BJ1459" s="17" t="s">
        <v>146</v>
      </c>
      <c r="BK1459" s="228">
        <f>ROUND(I1459*H1459,2)</f>
        <v>0</v>
      </c>
      <c r="BL1459" s="17" t="s">
        <v>474</v>
      </c>
      <c r="BM1459" s="227" t="s">
        <v>1742</v>
      </c>
    </row>
    <row r="1460" s="13" customFormat="1">
      <c r="A1460" s="13"/>
      <c r="B1460" s="240"/>
      <c r="C1460" s="241"/>
      <c r="D1460" s="242" t="s">
        <v>154</v>
      </c>
      <c r="E1460" s="243" t="s">
        <v>1</v>
      </c>
      <c r="F1460" s="244" t="s">
        <v>186</v>
      </c>
      <c r="G1460" s="241"/>
      <c r="H1460" s="243" t="s">
        <v>1</v>
      </c>
      <c r="I1460" s="245"/>
      <c r="J1460" s="241"/>
      <c r="K1460" s="241"/>
      <c r="L1460" s="246"/>
      <c r="M1460" s="247"/>
      <c r="N1460" s="248"/>
      <c r="O1460" s="248"/>
      <c r="P1460" s="248"/>
      <c r="Q1460" s="248"/>
      <c r="R1460" s="248"/>
      <c r="S1460" s="248"/>
      <c r="T1460" s="249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50" t="s">
        <v>154</v>
      </c>
      <c r="AU1460" s="250" t="s">
        <v>146</v>
      </c>
      <c r="AV1460" s="13" t="s">
        <v>81</v>
      </c>
      <c r="AW1460" s="13" t="s">
        <v>30</v>
      </c>
      <c r="AX1460" s="13" t="s">
        <v>73</v>
      </c>
      <c r="AY1460" s="250" t="s">
        <v>137</v>
      </c>
    </row>
    <row r="1461" s="14" customFormat="1">
      <c r="A1461" s="14"/>
      <c r="B1461" s="251"/>
      <c r="C1461" s="252"/>
      <c r="D1461" s="242" t="s">
        <v>154</v>
      </c>
      <c r="E1461" s="253" t="s">
        <v>1</v>
      </c>
      <c r="F1461" s="254" t="s">
        <v>1667</v>
      </c>
      <c r="G1461" s="252"/>
      <c r="H1461" s="255">
        <v>14.908</v>
      </c>
      <c r="I1461" s="256"/>
      <c r="J1461" s="252"/>
      <c r="K1461" s="252"/>
      <c r="L1461" s="257"/>
      <c r="M1461" s="258"/>
      <c r="N1461" s="259"/>
      <c r="O1461" s="259"/>
      <c r="P1461" s="259"/>
      <c r="Q1461" s="259"/>
      <c r="R1461" s="259"/>
      <c r="S1461" s="259"/>
      <c r="T1461" s="260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61" t="s">
        <v>154</v>
      </c>
      <c r="AU1461" s="261" t="s">
        <v>146</v>
      </c>
      <c r="AV1461" s="14" t="s">
        <v>146</v>
      </c>
      <c r="AW1461" s="14" t="s">
        <v>30</v>
      </c>
      <c r="AX1461" s="14" t="s">
        <v>73</v>
      </c>
      <c r="AY1461" s="261" t="s">
        <v>137</v>
      </c>
    </row>
    <row r="1462" s="13" customFormat="1">
      <c r="A1462" s="13"/>
      <c r="B1462" s="240"/>
      <c r="C1462" s="241"/>
      <c r="D1462" s="242" t="s">
        <v>154</v>
      </c>
      <c r="E1462" s="243" t="s">
        <v>1</v>
      </c>
      <c r="F1462" s="244" t="s">
        <v>188</v>
      </c>
      <c r="G1462" s="241"/>
      <c r="H1462" s="243" t="s">
        <v>1</v>
      </c>
      <c r="I1462" s="245"/>
      <c r="J1462" s="241"/>
      <c r="K1462" s="241"/>
      <c r="L1462" s="246"/>
      <c r="M1462" s="247"/>
      <c r="N1462" s="248"/>
      <c r="O1462" s="248"/>
      <c r="P1462" s="248"/>
      <c r="Q1462" s="248"/>
      <c r="R1462" s="248"/>
      <c r="S1462" s="248"/>
      <c r="T1462" s="249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50" t="s">
        <v>154</v>
      </c>
      <c r="AU1462" s="250" t="s">
        <v>146</v>
      </c>
      <c r="AV1462" s="13" t="s">
        <v>81</v>
      </c>
      <c r="AW1462" s="13" t="s">
        <v>30</v>
      </c>
      <c r="AX1462" s="13" t="s">
        <v>73</v>
      </c>
      <c r="AY1462" s="250" t="s">
        <v>137</v>
      </c>
    </row>
    <row r="1463" s="14" customFormat="1">
      <c r="A1463" s="14"/>
      <c r="B1463" s="251"/>
      <c r="C1463" s="252"/>
      <c r="D1463" s="242" t="s">
        <v>154</v>
      </c>
      <c r="E1463" s="253" t="s">
        <v>1</v>
      </c>
      <c r="F1463" s="254" t="s">
        <v>1661</v>
      </c>
      <c r="G1463" s="252"/>
      <c r="H1463" s="255">
        <v>1.96</v>
      </c>
      <c r="I1463" s="256"/>
      <c r="J1463" s="252"/>
      <c r="K1463" s="252"/>
      <c r="L1463" s="257"/>
      <c r="M1463" s="258"/>
      <c r="N1463" s="259"/>
      <c r="O1463" s="259"/>
      <c r="P1463" s="259"/>
      <c r="Q1463" s="259"/>
      <c r="R1463" s="259"/>
      <c r="S1463" s="259"/>
      <c r="T1463" s="260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61" t="s">
        <v>154</v>
      </c>
      <c r="AU1463" s="261" t="s">
        <v>146</v>
      </c>
      <c r="AV1463" s="14" t="s">
        <v>146</v>
      </c>
      <c r="AW1463" s="14" t="s">
        <v>30</v>
      </c>
      <c r="AX1463" s="14" t="s">
        <v>73</v>
      </c>
      <c r="AY1463" s="261" t="s">
        <v>137</v>
      </c>
    </row>
    <row r="1464" s="15" customFormat="1">
      <c r="A1464" s="15"/>
      <c r="B1464" s="262"/>
      <c r="C1464" s="263"/>
      <c r="D1464" s="242" t="s">
        <v>154</v>
      </c>
      <c r="E1464" s="264" t="s">
        <v>1</v>
      </c>
      <c r="F1464" s="265" t="s">
        <v>157</v>
      </c>
      <c r="G1464" s="263"/>
      <c r="H1464" s="266">
        <v>16.867999999999999</v>
      </c>
      <c r="I1464" s="267"/>
      <c r="J1464" s="263"/>
      <c r="K1464" s="263"/>
      <c r="L1464" s="268"/>
      <c r="M1464" s="269"/>
      <c r="N1464" s="270"/>
      <c r="O1464" s="270"/>
      <c r="P1464" s="270"/>
      <c r="Q1464" s="270"/>
      <c r="R1464" s="270"/>
      <c r="S1464" s="270"/>
      <c r="T1464" s="271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72" t="s">
        <v>154</v>
      </c>
      <c r="AU1464" s="272" t="s">
        <v>146</v>
      </c>
      <c r="AV1464" s="15" t="s">
        <v>145</v>
      </c>
      <c r="AW1464" s="15" t="s">
        <v>30</v>
      </c>
      <c r="AX1464" s="15" t="s">
        <v>81</v>
      </c>
      <c r="AY1464" s="272" t="s">
        <v>137</v>
      </c>
    </row>
    <row r="1465" s="2" customFormat="1" ht="16.5" customHeight="1">
      <c r="A1465" s="38"/>
      <c r="B1465" s="39"/>
      <c r="C1465" s="215" t="s">
        <v>1743</v>
      </c>
      <c r="D1465" s="215" t="s">
        <v>141</v>
      </c>
      <c r="E1465" s="216" t="s">
        <v>1744</v>
      </c>
      <c r="F1465" s="217" t="s">
        <v>1745</v>
      </c>
      <c r="G1465" s="218" t="s">
        <v>243</v>
      </c>
      <c r="H1465" s="219">
        <v>2.7999999999999998</v>
      </c>
      <c r="I1465" s="220"/>
      <c r="J1465" s="221">
        <f>ROUND(I1465*H1465,2)</f>
        <v>0</v>
      </c>
      <c r="K1465" s="222"/>
      <c r="L1465" s="44"/>
      <c r="M1465" s="223" t="s">
        <v>1</v>
      </c>
      <c r="N1465" s="224" t="s">
        <v>39</v>
      </c>
      <c r="O1465" s="91"/>
      <c r="P1465" s="225">
        <f>O1465*H1465</f>
        <v>0</v>
      </c>
      <c r="Q1465" s="225">
        <v>0</v>
      </c>
      <c r="R1465" s="225">
        <f>Q1465*H1465</f>
        <v>0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474</v>
      </c>
      <c r="AT1465" s="227" t="s">
        <v>141</v>
      </c>
      <c r="AU1465" s="227" t="s">
        <v>146</v>
      </c>
      <c r="AY1465" s="17" t="s">
        <v>137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146</v>
      </c>
      <c r="BK1465" s="228">
        <f>ROUND(I1465*H1465,2)</f>
        <v>0</v>
      </c>
      <c r="BL1465" s="17" t="s">
        <v>474</v>
      </c>
      <c r="BM1465" s="227" t="s">
        <v>1746</v>
      </c>
    </row>
    <row r="1466" s="2" customFormat="1" ht="16.5" customHeight="1">
      <c r="A1466" s="38"/>
      <c r="B1466" s="39"/>
      <c r="C1466" s="229" t="s">
        <v>1747</v>
      </c>
      <c r="D1466" s="229" t="s">
        <v>149</v>
      </c>
      <c r="E1466" s="230" t="s">
        <v>1748</v>
      </c>
      <c r="F1466" s="231" t="s">
        <v>1749</v>
      </c>
      <c r="G1466" s="232" t="s">
        <v>243</v>
      </c>
      <c r="H1466" s="233">
        <v>2.8559999999999999</v>
      </c>
      <c r="I1466" s="234"/>
      <c r="J1466" s="235">
        <f>ROUND(I1466*H1466,2)</f>
        <v>0</v>
      </c>
      <c r="K1466" s="236"/>
      <c r="L1466" s="237"/>
      <c r="M1466" s="238" t="s">
        <v>1</v>
      </c>
      <c r="N1466" s="239" t="s">
        <v>39</v>
      </c>
      <c r="O1466" s="91"/>
      <c r="P1466" s="225">
        <f>O1466*H1466</f>
        <v>0</v>
      </c>
      <c r="Q1466" s="225">
        <v>0.00021000000000000001</v>
      </c>
      <c r="R1466" s="225">
        <f>Q1466*H1466</f>
        <v>0.00059975999999999996</v>
      </c>
      <c r="S1466" s="225">
        <v>0</v>
      </c>
      <c r="T1466" s="226">
        <f>S1466*H1466</f>
        <v>0</v>
      </c>
      <c r="U1466" s="38"/>
      <c r="V1466" s="38"/>
      <c r="W1466" s="38"/>
      <c r="X1466" s="38"/>
      <c r="Y1466" s="38"/>
      <c r="Z1466" s="38"/>
      <c r="AA1466" s="38"/>
      <c r="AB1466" s="38"/>
      <c r="AC1466" s="38"/>
      <c r="AD1466" s="38"/>
      <c r="AE1466" s="38"/>
      <c r="AR1466" s="227" t="s">
        <v>297</v>
      </c>
      <c r="AT1466" s="227" t="s">
        <v>149</v>
      </c>
      <c r="AU1466" s="227" t="s">
        <v>146</v>
      </c>
      <c r="AY1466" s="17" t="s">
        <v>137</v>
      </c>
      <c r="BE1466" s="228">
        <f>IF(N1466="základní",J1466,0)</f>
        <v>0</v>
      </c>
      <c r="BF1466" s="228">
        <f>IF(N1466="snížená",J1466,0)</f>
        <v>0</v>
      </c>
      <c r="BG1466" s="228">
        <f>IF(N1466="zákl. přenesená",J1466,0)</f>
        <v>0</v>
      </c>
      <c r="BH1466" s="228">
        <f>IF(N1466="sníž. přenesená",J1466,0)</f>
        <v>0</v>
      </c>
      <c r="BI1466" s="228">
        <f>IF(N1466="nulová",J1466,0)</f>
        <v>0</v>
      </c>
      <c r="BJ1466" s="17" t="s">
        <v>146</v>
      </c>
      <c r="BK1466" s="228">
        <f>ROUND(I1466*H1466,2)</f>
        <v>0</v>
      </c>
      <c r="BL1466" s="17" t="s">
        <v>474</v>
      </c>
      <c r="BM1466" s="227" t="s">
        <v>1750</v>
      </c>
    </row>
    <row r="1467" s="14" customFormat="1">
      <c r="A1467" s="14"/>
      <c r="B1467" s="251"/>
      <c r="C1467" s="252"/>
      <c r="D1467" s="242" t="s">
        <v>154</v>
      </c>
      <c r="E1467" s="252"/>
      <c r="F1467" s="254" t="s">
        <v>1751</v>
      </c>
      <c r="G1467" s="252"/>
      <c r="H1467" s="255">
        <v>2.8559999999999999</v>
      </c>
      <c r="I1467" s="256"/>
      <c r="J1467" s="252"/>
      <c r="K1467" s="252"/>
      <c r="L1467" s="257"/>
      <c r="M1467" s="258"/>
      <c r="N1467" s="259"/>
      <c r="O1467" s="259"/>
      <c r="P1467" s="259"/>
      <c r="Q1467" s="259"/>
      <c r="R1467" s="259"/>
      <c r="S1467" s="259"/>
      <c r="T1467" s="260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61" t="s">
        <v>154</v>
      </c>
      <c r="AU1467" s="261" t="s">
        <v>146</v>
      </c>
      <c r="AV1467" s="14" t="s">
        <v>146</v>
      </c>
      <c r="AW1467" s="14" t="s">
        <v>4</v>
      </c>
      <c r="AX1467" s="14" t="s">
        <v>81</v>
      </c>
      <c r="AY1467" s="261" t="s">
        <v>137</v>
      </c>
    </row>
    <row r="1468" s="2" customFormat="1" ht="16.5" customHeight="1">
      <c r="A1468" s="38"/>
      <c r="B1468" s="39"/>
      <c r="C1468" s="215" t="s">
        <v>1752</v>
      </c>
      <c r="D1468" s="215" t="s">
        <v>141</v>
      </c>
      <c r="E1468" s="216" t="s">
        <v>1753</v>
      </c>
      <c r="F1468" s="217" t="s">
        <v>1754</v>
      </c>
      <c r="G1468" s="218" t="s">
        <v>243</v>
      </c>
      <c r="H1468" s="219">
        <v>33.060000000000002</v>
      </c>
      <c r="I1468" s="220"/>
      <c r="J1468" s="221">
        <f>ROUND(I1468*H1468,2)</f>
        <v>0</v>
      </c>
      <c r="K1468" s="222"/>
      <c r="L1468" s="44"/>
      <c r="M1468" s="223" t="s">
        <v>1</v>
      </c>
      <c r="N1468" s="224" t="s">
        <v>39</v>
      </c>
      <c r="O1468" s="91"/>
      <c r="P1468" s="225">
        <f>O1468*H1468</f>
        <v>0</v>
      </c>
      <c r="Q1468" s="225">
        <v>3.0000000000000001E-05</v>
      </c>
      <c r="R1468" s="225">
        <f>Q1468*H1468</f>
        <v>0.00099180000000000015</v>
      </c>
      <c r="S1468" s="225">
        <v>0</v>
      </c>
      <c r="T1468" s="226">
        <f>S1468*H1468</f>
        <v>0</v>
      </c>
      <c r="U1468" s="38"/>
      <c r="V1468" s="38"/>
      <c r="W1468" s="38"/>
      <c r="X1468" s="38"/>
      <c r="Y1468" s="38"/>
      <c r="Z1468" s="38"/>
      <c r="AA1468" s="38"/>
      <c r="AB1468" s="38"/>
      <c r="AC1468" s="38"/>
      <c r="AD1468" s="38"/>
      <c r="AE1468" s="38"/>
      <c r="AR1468" s="227" t="s">
        <v>474</v>
      </c>
      <c r="AT1468" s="227" t="s">
        <v>141</v>
      </c>
      <c r="AU1468" s="227" t="s">
        <v>146</v>
      </c>
      <c r="AY1468" s="17" t="s">
        <v>137</v>
      </c>
      <c r="BE1468" s="228">
        <f>IF(N1468="základní",J1468,0)</f>
        <v>0</v>
      </c>
      <c r="BF1468" s="228">
        <f>IF(N1468="snížená",J1468,0)</f>
        <v>0</v>
      </c>
      <c r="BG1468" s="228">
        <f>IF(N1468="zákl. přenesená",J1468,0)</f>
        <v>0</v>
      </c>
      <c r="BH1468" s="228">
        <f>IF(N1468="sníž. přenesená",J1468,0)</f>
        <v>0</v>
      </c>
      <c r="BI1468" s="228">
        <f>IF(N1468="nulová",J1468,0)</f>
        <v>0</v>
      </c>
      <c r="BJ1468" s="17" t="s">
        <v>146</v>
      </c>
      <c r="BK1468" s="228">
        <f>ROUND(I1468*H1468,2)</f>
        <v>0</v>
      </c>
      <c r="BL1468" s="17" t="s">
        <v>474</v>
      </c>
      <c r="BM1468" s="227" t="s">
        <v>1755</v>
      </c>
    </row>
    <row r="1469" s="13" customFormat="1">
      <c r="A1469" s="13"/>
      <c r="B1469" s="240"/>
      <c r="C1469" s="241"/>
      <c r="D1469" s="242" t="s">
        <v>154</v>
      </c>
      <c r="E1469" s="243" t="s">
        <v>1</v>
      </c>
      <c r="F1469" s="244" t="s">
        <v>1666</v>
      </c>
      <c r="G1469" s="241"/>
      <c r="H1469" s="243" t="s">
        <v>1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3"/>
      <c r="V1469" s="13"/>
      <c r="W1469" s="13"/>
      <c r="X1469" s="13"/>
      <c r="Y1469" s="13"/>
      <c r="Z1469" s="13"/>
      <c r="AA1469" s="13"/>
      <c r="AB1469" s="13"/>
      <c r="AC1469" s="13"/>
      <c r="AD1469" s="13"/>
      <c r="AE1469" s="13"/>
      <c r="AT1469" s="250" t="s">
        <v>154</v>
      </c>
      <c r="AU1469" s="250" t="s">
        <v>146</v>
      </c>
      <c r="AV1469" s="13" t="s">
        <v>81</v>
      </c>
      <c r="AW1469" s="13" t="s">
        <v>30</v>
      </c>
      <c r="AX1469" s="13" t="s">
        <v>73</v>
      </c>
      <c r="AY1469" s="250" t="s">
        <v>137</v>
      </c>
    </row>
    <row r="1470" s="13" customFormat="1">
      <c r="A1470" s="13"/>
      <c r="B1470" s="240"/>
      <c r="C1470" s="241"/>
      <c r="D1470" s="242" t="s">
        <v>154</v>
      </c>
      <c r="E1470" s="243" t="s">
        <v>1</v>
      </c>
      <c r="F1470" s="244" t="s">
        <v>176</v>
      </c>
      <c r="G1470" s="241"/>
      <c r="H1470" s="243" t="s">
        <v>1</v>
      </c>
      <c r="I1470" s="245"/>
      <c r="J1470" s="241"/>
      <c r="K1470" s="241"/>
      <c r="L1470" s="246"/>
      <c r="M1470" s="247"/>
      <c r="N1470" s="248"/>
      <c r="O1470" s="248"/>
      <c r="P1470" s="248"/>
      <c r="Q1470" s="248"/>
      <c r="R1470" s="248"/>
      <c r="S1470" s="248"/>
      <c r="T1470" s="249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50" t="s">
        <v>154</v>
      </c>
      <c r="AU1470" s="250" t="s">
        <v>146</v>
      </c>
      <c r="AV1470" s="13" t="s">
        <v>81</v>
      </c>
      <c r="AW1470" s="13" t="s">
        <v>30</v>
      </c>
      <c r="AX1470" s="13" t="s">
        <v>73</v>
      </c>
      <c r="AY1470" s="250" t="s">
        <v>137</v>
      </c>
    </row>
    <row r="1471" s="14" customFormat="1">
      <c r="A1471" s="14"/>
      <c r="B1471" s="251"/>
      <c r="C1471" s="252"/>
      <c r="D1471" s="242" t="s">
        <v>154</v>
      </c>
      <c r="E1471" s="253" t="s">
        <v>1</v>
      </c>
      <c r="F1471" s="254" t="s">
        <v>337</v>
      </c>
      <c r="G1471" s="252"/>
      <c r="H1471" s="255">
        <v>9.4920000000000009</v>
      </c>
      <c r="I1471" s="256"/>
      <c r="J1471" s="252"/>
      <c r="K1471" s="252"/>
      <c r="L1471" s="257"/>
      <c r="M1471" s="258"/>
      <c r="N1471" s="259"/>
      <c r="O1471" s="259"/>
      <c r="P1471" s="259"/>
      <c r="Q1471" s="259"/>
      <c r="R1471" s="259"/>
      <c r="S1471" s="259"/>
      <c r="T1471" s="260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61" t="s">
        <v>154</v>
      </c>
      <c r="AU1471" s="261" t="s">
        <v>146</v>
      </c>
      <c r="AV1471" s="14" t="s">
        <v>146</v>
      </c>
      <c r="AW1471" s="14" t="s">
        <v>30</v>
      </c>
      <c r="AX1471" s="14" t="s">
        <v>73</v>
      </c>
      <c r="AY1471" s="261" t="s">
        <v>137</v>
      </c>
    </row>
    <row r="1472" s="13" customFormat="1">
      <c r="A1472" s="13"/>
      <c r="B1472" s="240"/>
      <c r="C1472" s="241"/>
      <c r="D1472" s="242" t="s">
        <v>154</v>
      </c>
      <c r="E1472" s="243" t="s">
        <v>1</v>
      </c>
      <c r="F1472" s="244" t="s">
        <v>186</v>
      </c>
      <c r="G1472" s="241"/>
      <c r="H1472" s="243" t="s">
        <v>1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3"/>
      <c r="V1472" s="13"/>
      <c r="W1472" s="13"/>
      <c r="X1472" s="13"/>
      <c r="Y1472" s="13"/>
      <c r="Z1472" s="13"/>
      <c r="AA1472" s="13"/>
      <c r="AB1472" s="13"/>
      <c r="AC1472" s="13"/>
      <c r="AD1472" s="13"/>
      <c r="AE1472" s="13"/>
      <c r="AT1472" s="250" t="s">
        <v>154</v>
      </c>
      <c r="AU1472" s="250" t="s">
        <v>146</v>
      </c>
      <c r="AV1472" s="13" t="s">
        <v>81</v>
      </c>
      <c r="AW1472" s="13" t="s">
        <v>30</v>
      </c>
      <c r="AX1472" s="13" t="s">
        <v>73</v>
      </c>
      <c r="AY1472" s="250" t="s">
        <v>137</v>
      </c>
    </row>
    <row r="1473" s="14" customFormat="1">
      <c r="A1473" s="14"/>
      <c r="B1473" s="251"/>
      <c r="C1473" s="252"/>
      <c r="D1473" s="242" t="s">
        <v>154</v>
      </c>
      <c r="E1473" s="253" t="s">
        <v>1</v>
      </c>
      <c r="F1473" s="254" t="s">
        <v>1667</v>
      </c>
      <c r="G1473" s="252"/>
      <c r="H1473" s="255">
        <v>14.908</v>
      </c>
      <c r="I1473" s="256"/>
      <c r="J1473" s="252"/>
      <c r="K1473" s="252"/>
      <c r="L1473" s="257"/>
      <c r="M1473" s="258"/>
      <c r="N1473" s="259"/>
      <c r="O1473" s="259"/>
      <c r="P1473" s="259"/>
      <c r="Q1473" s="259"/>
      <c r="R1473" s="259"/>
      <c r="S1473" s="259"/>
      <c r="T1473" s="260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61" t="s">
        <v>154</v>
      </c>
      <c r="AU1473" s="261" t="s">
        <v>146</v>
      </c>
      <c r="AV1473" s="14" t="s">
        <v>146</v>
      </c>
      <c r="AW1473" s="14" t="s">
        <v>30</v>
      </c>
      <c r="AX1473" s="14" t="s">
        <v>73</v>
      </c>
      <c r="AY1473" s="261" t="s">
        <v>137</v>
      </c>
    </row>
    <row r="1474" s="13" customFormat="1">
      <c r="A1474" s="13"/>
      <c r="B1474" s="240"/>
      <c r="C1474" s="241"/>
      <c r="D1474" s="242" t="s">
        <v>154</v>
      </c>
      <c r="E1474" s="243" t="s">
        <v>1</v>
      </c>
      <c r="F1474" s="244" t="s">
        <v>188</v>
      </c>
      <c r="G1474" s="241"/>
      <c r="H1474" s="243" t="s">
        <v>1</v>
      </c>
      <c r="I1474" s="245"/>
      <c r="J1474" s="241"/>
      <c r="K1474" s="241"/>
      <c r="L1474" s="246"/>
      <c r="M1474" s="247"/>
      <c r="N1474" s="248"/>
      <c r="O1474" s="248"/>
      <c r="P1474" s="248"/>
      <c r="Q1474" s="248"/>
      <c r="R1474" s="248"/>
      <c r="S1474" s="248"/>
      <c r="T1474" s="249"/>
      <c r="U1474" s="13"/>
      <c r="V1474" s="13"/>
      <c r="W1474" s="13"/>
      <c r="X1474" s="13"/>
      <c r="Y1474" s="13"/>
      <c r="Z1474" s="13"/>
      <c r="AA1474" s="13"/>
      <c r="AB1474" s="13"/>
      <c r="AC1474" s="13"/>
      <c r="AD1474" s="13"/>
      <c r="AE1474" s="13"/>
      <c r="AT1474" s="250" t="s">
        <v>154</v>
      </c>
      <c r="AU1474" s="250" t="s">
        <v>146</v>
      </c>
      <c r="AV1474" s="13" t="s">
        <v>81</v>
      </c>
      <c r="AW1474" s="13" t="s">
        <v>30</v>
      </c>
      <c r="AX1474" s="13" t="s">
        <v>73</v>
      </c>
      <c r="AY1474" s="250" t="s">
        <v>137</v>
      </c>
    </row>
    <row r="1475" s="14" customFormat="1">
      <c r="A1475" s="14"/>
      <c r="B1475" s="251"/>
      <c r="C1475" s="252"/>
      <c r="D1475" s="242" t="s">
        <v>154</v>
      </c>
      <c r="E1475" s="253" t="s">
        <v>1</v>
      </c>
      <c r="F1475" s="254" t="s">
        <v>1661</v>
      </c>
      <c r="G1475" s="252"/>
      <c r="H1475" s="255">
        <v>1.96</v>
      </c>
      <c r="I1475" s="256"/>
      <c r="J1475" s="252"/>
      <c r="K1475" s="252"/>
      <c r="L1475" s="257"/>
      <c r="M1475" s="258"/>
      <c r="N1475" s="259"/>
      <c r="O1475" s="259"/>
      <c r="P1475" s="259"/>
      <c r="Q1475" s="259"/>
      <c r="R1475" s="259"/>
      <c r="S1475" s="259"/>
      <c r="T1475" s="260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61" t="s">
        <v>154</v>
      </c>
      <c r="AU1475" s="261" t="s">
        <v>146</v>
      </c>
      <c r="AV1475" s="14" t="s">
        <v>146</v>
      </c>
      <c r="AW1475" s="14" t="s">
        <v>30</v>
      </c>
      <c r="AX1475" s="14" t="s">
        <v>73</v>
      </c>
      <c r="AY1475" s="261" t="s">
        <v>137</v>
      </c>
    </row>
    <row r="1476" s="13" customFormat="1">
      <c r="A1476" s="13"/>
      <c r="B1476" s="240"/>
      <c r="C1476" s="241"/>
      <c r="D1476" s="242" t="s">
        <v>154</v>
      </c>
      <c r="E1476" s="243" t="s">
        <v>1</v>
      </c>
      <c r="F1476" s="244" t="s">
        <v>178</v>
      </c>
      <c r="G1476" s="241"/>
      <c r="H1476" s="243" t="s">
        <v>1</v>
      </c>
      <c r="I1476" s="245"/>
      <c r="J1476" s="241"/>
      <c r="K1476" s="241"/>
      <c r="L1476" s="246"/>
      <c r="M1476" s="247"/>
      <c r="N1476" s="248"/>
      <c r="O1476" s="248"/>
      <c r="P1476" s="248"/>
      <c r="Q1476" s="248"/>
      <c r="R1476" s="248"/>
      <c r="S1476" s="248"/>
      <c r="T1476" s="249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50" t="s">
        <v>154</v>
      </c>
      <c r="AU1476" s="250" t="s">
        <v>146</v>
      </c>
      <c r="AV1476" s="13" t="s">
        <v>81</v>
      </c>
      <c r="AW1476" s="13" t="s">
        <v>30</v>
      </c>
      <c r="AX1476" s="13" t="s">
        <v>73</v>
      </c>
      <c r="AY1476" s="250" t="s">
        <v>137</v>
      </c>
    </row>
    <row r="1477" s="14" customFormat="1">
      <c r="A1477" s="14"/>
      <c r="B1477" s="251"/>
      <c r="C1477" s="252"/>
      <c r="D1477" s="242" t="s">
        <v>154</v>
      </c>
      <c r="E1477" s="253" t="s">
        <v>1</v>
      </c>
      <c r="F1477" s="254" t="s">
        <v>1756</v>
      </c>
      <c r="G1477" s="252"/>
      <c r="H1477" s="255">
        <v>6.7000000000000002</v>
      </c>
      <c r="I1477" s="256"/>
      <c r="J1477" s="252"/>
      <c r="K1477" s="252"/>
      <c r="L1477" s="257"/>
      <c r="M1477" s="258"/>
      <c r="N1477" s="259"/>
      <c r="O1477" s="259"/>
      <c r="P1477" s="259"/>
      <c r="Q1477" s="259"/>
      <c r="R1477" s="259"/>
      <c r="S1477" s="259"/>
      <c r="T1477" s="260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61" t="s">
        <v>154</v>
      </c>
      <c r="AU1477" s="261" t="s">
        <v>146</v>
      </c>
      <c r="AV1477" s="14" t="s">
        <v>146</v>
      </c>
      <c r="AW1477" s="14" t="s">
        <v>30</v>
      </c>
      <c r="AX1477" s="14" t="s">
        <v>73</v>
      </c>
      <c r="AY1477" s="261" t="s">
        <v>137</v>
      </c>
    </row>
    <row r="1478" s="15" customFormat="1">
      <c r="A1478" s="15"/>
      <c r="B1478" s="262"/>
      <c r="C1478" s="263"/>
      <c r="D1478" s="242" t="s">
        <v>154</v>
      </c>
      <c r="E1478" s="264" t="s">
        <v>1</v>
      </c>
      <c r="F1478" s="265" t="s">
        <v>157</v>
      </c>
      <c r="G1478" s="263"/>
      <c r="H1478" s="266">
        <v>33.060000000000002</v>
      </c>
      <c r="I1478" s="267"/>
      <c r="J1478" s="263"/>
      <c r="K1478" s="263"/>
      <c r="L1478" s="268"/>
      <c r="M1478" s="269"/>
      <c r="N1478" s="270"/>
      <c r="O1478" s="270"/>
      <c r="P1478" s="270"/>
      <c r="Q1478" s="270"/>
      <c r="R1478" s="270"/>
      <c r="S1478" s="270"/>
      <c r="T1478" s="271"/>
      <c r="U1478" s="15"/>
      <c r="V1478" s="15"/>
      <c r="W1478" s="15"/>
      <c r="X1478" s="15"/>
      <c r="Y1478" s="15"/>
      <c r="Z1478" s="15"/>
      <c r="AA1478" s="15"/>
      <c r="AB1478" s="15"/>
      <c r="AC1478" s="15"/>
      <c r="AD1478" s="15"/>
      <c r="AE1478" s="15"/>
      <c r="AT1478" s="272" t="s">
        <v>154</v>
      </c>
      <c r="AU1478" s="272" t="s">
        <v>146</v>
      </c>
      <c r="AV1478" s="15" t="s">
        <v>145</v>
      </c>
      <c r="AW1478" s="15" t="s">
        <v>30</v>
      </c>
      <c r="AX1478" s="15" t="s">
        <v>81</v>
      </c>
      <c r="AY1478" s="272" t="s">
        <v>137</v>
      </c>
    </row>
    <row r="1479" s="2" customFormat="1" ht="24.15" customHeight="1">
      <c r="A1479" s="38"/>
      <c r="B1479" s="39"/>
      <c r="C1479" s="215" t="s">
        <v>1757</v>
      </c>
      <c r="D1479" s="215" t="s">
        <v>141</v>
      </c>
      <c r="E1479" s="216" t="s">
        <v>1758</v>
      </c>
      <c r="F1479" s="217" t="s">
        <v>1759</v>
      </c>
      <c r="G1479" s="218" t="s">
        <v>144</v>
      </c>
      <c r="H1479" s="219">
        <v>0.22700000000000001</v>
      </c>
      <c r="I1479" s="220"/>
      <c r="J1479" s="221">
        <f>ROUND(I1479*H1479,2)</f>
        <v>0</v>
      </c>
      <c r="K1479" s="222"/>
      <c r="L1479" s="44"/>
      <c r="M1479" s="223" t="s">
        <v>1</v>
      </c>
      <c r="N1479" s="224" t="s">
        <v>39</v>
      </c>
      <c r="O1479" s="91"/>
      <c r="P1479" s="225">
        <f>O1479*H1479</f>
        <v>0</v>
      </c>
      <c r="Q1479" s="225">
        <v>0</v>
      </c>
      <c r="R1479" s="225">
        <f>Q1479*H1479</f>
        <v>0</v>
      </c>
      <c r="S1479" s="225">
        <v>0</v>
      </c>
      <c r="T1479" s="226">
        <f>S1479*H1479</f>
        <v>0</v>
      </c>
      <c r="U1479" s="38"/>
      <c r="V1479" s="38"/>
      <c r="W1479" s="38"/>
      <c r="X1479" s="38"/>
      <c r="Y1479" s="38"/>
      <c r="Z1479" s="38"/>
      <c r="AA1479" s="38"/>
      <c r="AB1479" s="38"/>
      <c r="AC1479" s="38"/>
      <c r="AD1479" s="38"/>
      <c r="AE1479" s="38"/>
      <c r="AR1479" s="227" t="s">
        <v>474</v>
      </c>
      <c r="AT1479" s="227" t="s">
        <v>141</v>
      </c>
      <c r="AU1479" s="227" t="s">
        <v>146</v>
      </c>
      <c r="AY1479" s="17" t="s">
        <v>137</v>
      </c>
      <c r="BE1479" s="228">
        <f>IF(N1479="základní",J1479,0)</f>
        <v>0</v>
      </c>
      <c r="BF1479" s="228">
        <f>IF(N1479="snížená",J1479,0)</f>
        <v>0</v>
      </c>
      <c r="BG1479" s="228">
        <f>IF(N1479="zákl. přenesená",J1479,0)</f>
        <v>0</v>
      </c>
      <c r="BH1479" s="228">
        <f>IF(N1479="sníž. přenesená",J1479,0)</f>
        <v>0</v>
      </c>
      <c r="BI1479" s="228">
        <f>IF(N1479="nulová",J1479,0)</f>
        <v>0</v>
      </c>
      <c r="BJ1479" s="17" t="s">
        <v>146</v>
      </c>
      <c r="BK1479" s="228">
        <f>ROUND(I1479*H1479,2)</f>
        <v>0</v>
      </c>
      <c r="BL1479" s="17" t="s">
        <v>474</v>
      </c>
      <c r="BM1479" s="227" t="s">
        <v>1760</v>
      </c>
    </row>
    <row r="1480" s="2" customFormat="1" ht="33" customHeight="1">
      <c r="A1480" s="38"/>
      <c r="B1480" s="39"/>
      <c r="C1480" s="215" t="s">
        <v>1761</v>
      </c>
      <c r="D1480" s="215" t="s">
        <v>141</v>
      </c>
      <c r="E1480" s="216" t="s">
        <v>1762</v>
      </c>
      <c r="F1480" s="217" t="s">
        <v>1763</v>
      </c>
      <c r="G1480" s="218" t="s">
        <v>144</v>
      </c>
      <c r="H1480" s="219">
        <v>0.45400000000000001</v>
      </c>
      <c r="I1480" s="220"/>
      <c r="J1480" s="221">
        <f>ROUND(I1480*H1480,2)</f>
        <v>0</v>
      </c>
      <c r="K1480" s="222"/>
      <c r="L1480" s="44"/>
      <c r="M1480" s="223" t="s">
        <v>1</v>
      </c>
      <c r="N1480" s="224" t="s">
        <v>39</v>
      </c>
      <c r="O1480" s="91"/>
      <c r="P1480" s="225">
        <f>O1480*H1480</f>
        <v>0</v>
      </c>
      <c r="Q1480" s="225">
        <v>0</v>
      </c>
      <c r="R1480" s="225">
        <f>Q1480*H1480</f>
        <v>0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474</v>
      </c>
      <c r="AT1480" s="227" t="s">
        <v>141</v>
      </c>
      <c r="AU1480" s="227" t="s">
        <v>146</v>
      </c>
      <c r="AY1480" s="17" t="s">
        <v>137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146</v>
      </c>
      <c r="BK1480" s="228">
        <f>ROUND(I1480*H1480,2)</f>
        <v>0</v>
      </c>
      <c r="BL1480" s="17" t="s">
        <v>474</v>
      </c>
      <c r="BM1480" s="227" t="s">
        <v>1764</v>
      </c>
    </row>
    <row r="1481" s="14" customFormat="1">
      <c r="A1481" s="14"/>
      <c r="B1481" s="251"/>
      <c r="C1481" s="252"/>
      <c r="D1481" s="242" t="s">
        <v>154</v>
      </c>
      <c r="E1481" s="252"/>
      <c r="F1481" s="254" t="s">
        <v>1765</v>
      </c>
      <c r="G1481" s="252"/>
      <c r="H1481" s="255">
        <v>0.45400000000000001</v>
      </c>
      <c r="I1481" s="256"/>
      <c r="J1481" s="252"/>
      <c r="K1481" s="252"/>
      <c r="L1481" s="257"/>
      <c r="M1481" s="258"/>
      <c r="N1481" s="259"/>
      <c r="O1481" s="259"/>
      <c r="P1481" s="259"/>
      <c r="Q1481" s="259"/>
      <c r="R1481" s="259"/>
      <c r="S1481" s="259"/>
      <c r="T1481" s="260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61" t="s">
        <v>154</v>
      </c>
      <c r="AU1481" s="261" t="s">
        <v>146</v>
      </c>
      <c r="AV1481" s="14" t="s">
        <v>146</v>
      </c>
      <c r="AW1481" s="14" t="s">
        <v>4</v>
      </c>
      <c r="AX1481" s="14" t="s">
        <v>81</v>
      </c>
      <c r="AY1481" s="261" t="s">
        <v>137</v>
      </c>
    </row>
    <row r="1482" s="12" customFormat="1" ht="22.8" customHeight="1">
      <c r="A1482" s="12"/>
      <c r="B1482" s="199"/>
      <c r="C1482" s="200"/>
      <c r="D1482" s="201" t="s">
        <v>72</v>
      </c>
      <c r="E1482" s="213" t="s">
        <v>1766</v>
      </c>
      <c r="F1482" s="213" t="s">
        <v>1767</v>
      </c>
      <c r="G1482" s="200"/>
      <c r="H1482" s="200"/>
      <c r="I1482" s="203"/>
      <c r="J1482" s="214">
        <f>BK1482</f>
        <v>0</v>
      </c>
      <c r="K1482" s="200"/>
      <c r="L1482" s="205"/>
      <c r="M1482" s="206"/>
      <c r="N1482" s="207"/>
      <c r="O1482" s="207"/>
      <c r="P1482" s="208">
        <f>SUM(P1483:P1555)</f>
        <v>0</v>
      </c>
      <c r="Q1482" s="207"/>
      <c r="R1482" s="208">
        <f>SUM(R1483:R1555)</f>
        <v>0.65858875999999988</v>
      </c>
      <c r="S1482" s="207"/>
      <c r="T1482" s="209">
        <f>SUM(T1483:T1555)</f>
        <v>0.00036000000000000002</v>
      </c>
      <c r="U1482" s="12"/>
      <c r="V1482" s="12"/>
      <c r="W1482" s="12"/>
      <c r="X1482" s="12"/>
      <c r="Y1482" s="12"/>
      <c r="Z1482" s="12"/>
      <c r="AA1482" s="12"/>
      <c r="AB1482" s="12"/>
      <c r="AC1482" s="12"/>
      <c r="AD1482" s="12"/>
      <c r="AE1482" s="12"/>
      <c r="AR1482" s="210" t="s">
        <v>146</v>
      </c>
      <c r="AT1482" s="211" t="s">
        <v>72</v>
      </c>
      <c r="AU1482" s="211" t="s">
        <v>81</v>
      </c>
      <c r="AY1482" s="210" t="s">
        <v>137</v>
      </c>
      <c r="BK1482" s="212">
        <f>SUM(BK1483:BK1555)</f>
        <v>0</v>
      </c>
    </row>
    <row r="1483" s="2" customFormat="1" ht="16.5" customHeight="1">
      <c r="A1483" s="38"/>
      <c r="B1483" s="39"/>
      <c r="C1483" s="215" t="s">
        <v>1768</v>
      </c>
      <c r="D1483" s="215" t="s">
        <v>141</v>
      </c>
      <c r="E1483" s="216" t="s">
        <v>1769</v>
      </c>
      <c r="F1483" s="217" t="s">
        <v>1770</v>
      </c>
      <c r="G1483" s="218" t="s">
        <v>167</v>
      </c>
      <c r="H1483" s="219">
        <v>13.529999999999999</v>
      </c>
      <c r="I1483" s="220"/>
      <c r="J1483" s="221">
        <f>ROUND(I1483*H1483,2)</f>
        <v>0</v>
      </c>
      <c r="K1483" s="222"/>
      <c r="L1483" s="44"/>
      <c r="M1483" s="223" t="s">
        <v>1</v>
      </c>
      <c r="N1483" s="224" t="s">
        <v>39</v>
      </c>
      <c r="O1483" s="91"/>
      <c r="P1483" s="225">
        <f>O1483*H1483</f>
        <v>0</v>
      </c>
      <c r="Q1483" s="225">
        <v>0</v>
      </c>
      <c r="R1483" s="225">
        <f>Q1483*H1483</f>
        <v>0</v>
      </c>
      <c r="S1483" s="225">
        <v>0</v>
      </c>
      <c r="T1483" s="226">
        <f>S1483*H1483</f>
        <v>0</v>
      </c>
      <c r="U1483" s="38"/>
      <c r="V1483" s="38"/>
      <c r="W1483" s="38"/>
      <c r="X1483" s="38"/>
      <c r="Y1483" s="38"/>
      <c r="Z1483" s="38"/>
      <c r="AA1483" s="38"/>
      <c r="AB1483" s="38"/>
      <c r="AC1483" s="38"/>
      <c r="AD1483" s="38"/>
      <c r="AE1483" s="38"/>
      <c r="AR1483" s="227" t="s">
        <v>474</v>
      </c>
      <c r="AT1483" s="227" t="s">
        <v>141</v>
      </c>
      <c r="AU1483" s="227" t="s">
        <v>146</v>
      </c>
      <c r="AY1483" s="17" t="s">
        <v>137</v>
      </c>
      <c r="BE1483" s="228">
        <f>IF(N1483="základní",J1483,0)</f>
        <v>0</v>
      </c>
      <c r="BF1483" s="228">
        <f>IF(N1483="snížená",J1483,0)</f>
        <v>0</v>
      </c>
      <c r="BG1483" s="228">
        <f>IF(N1483="zákl. přenesená",J1483,0)</f>
        <v>0</v>
      </c>
      <c r="BH1483" s="228">
        <f>IF(N1483="sníž. přenesená",J1483,0)</f>
        <v>0</v>
      </c>
      <c r="BI1483" s="228">
        <f>IF(N1483="nulová",J1483,0)</f>
        <v>0</v>
      </c>
      <c r="BJ1483" s="17" t="s">
        <v>146</v>
      </c>
      <c r="BK1483" s="228">
        <f>ROUND(I1483*H1483,2)</f>
        <v>0</v>
      </c>
      <c r="BL1483" s="17" t="s">
        <v>474</v>
      </c>
      <c r="BM1483" s="227" t="s">
        <v>1771</v>
      </c>
    </row>
    <row r="1484" s="13" customFormat="1">
      <c r="A1484" s="13"/>
      <c r="B1484" s="240"/>
      <c r="C1484" s="241"/>
      <c r="D1484" s="242" t="s">
        <v>154</v>
      </c>
      <c r="E1484" s="243" t="s">
        <v>1</v>
      </c>
      <c r="F1484" s="244" t="s">
        <v>424</v>
      </c>
      <c r="G1484" s="241"/>
      <c r="H1484" s="243" t="s">
        <v>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50" t="s">
        <v>154</v>
      </c>
      <c r="AU1484" s="250" t="s">
        <v>146</v>
      </c>
      <c r="AV1484" s="13" t="s">
        <v>81</v>
      </c>
      <c r="AW1484" s="13" t="s">
        <v>30</v>
      </c>
      <c r="AX1484" s="13" t="s">
        <v>73</v>
      </c>
      <c r="AY1484" s="250" t="s">
        <v>137</v>
      </c>
    </row>
    <row r="1485" s="13" customFormat="1">
      <c r="A1485" s="13"/>
      <c r="B1485" s="240"/>
      <c r="C1485" s="241"/>
      <c r="D1485" s="242" t="s">
        <v>154</v>
      </c>
      <c r="E1485" s="243" t="s">
        <v>1</v>
      </c>
      <c r="F1485" s="244" t="s">
        <v>383</v>
      </c>
      <c r="G1485" s="241"/>
      <c r="H1485" s="243" t="s">
        <v>1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3"/>
      <c r="V1485" s="13"/>
      <c r="W1485" s="13"/>
      <c r="X1485" s="13"/>
      <c r="Y1485" s="13"/>
      <c r="Z1485" s="13"/>
      <c r="AA1485" s="13"/>
      <c r="AB1485" s="13"/>
      <c r="AC1485" s="13"/>
      <c r="AD1485" s="13"/>
      <c r="AE1485" s="13"/>
      <c r="AT1485" s="250" t="s">
        <v>154</v>
      </c>
      <c r="AU1485" s="250" t="s">
        <v>146</v>
      </c>
      <c r="AV1485" s="13" t="s">
        <v>81</v>
      </c>
      <c r="AW1485" s="13" t="s">
        <v>30</v>
      </c>
      <c r="AX1485" s="13" t="s">
        <v>73</v>
      </c>
      <c r="AY1485" s="250" t="s">
        <v>137</v>
      </c>
    </row>
    <row r="1486" s="14" customFormat="1">
      <c r="A1486" s="14"/>
      <c r="B1486" s="251"/>
      <c r="C1486" s="252"/>
      <c r="D1486" s="242" t="s">
        <v>154</v>
      </c>
      <c r="E1486" s="253" t="s">
        <v>1</v>
      </c>
      <c r="F1486" s="254" t="s">
        <v>1772</v>
      </c>
      <c r="G1486" s="252"/>
      <c r="H1486" s="255">
        <v>8.6999999999999993</v>
      </c>
      <c r="I1486" s="256"/>
      <c r="J1486" s="252"/>
      <c r="K1486" s="252"/>
      <c r="L1486" s="257"/>
      <c r="M1486" s="258"/>
      <c r="N1486" s="259"/>
      <c r="O1486" s="259"/>
      <c r="P1486" s="259"/>
      <c r="Q1486" s="259"/>
      <c r="R1486" s="259"/>
      <c r="S1486" s="259"/>
      <c r="T1486" s="260"/>
      <c r="U1486" s="14"/>
      <c r="V1486" s="14"/>
      <c r="W1486" s="14"/>
      <c r="X1486" s="14"/>
      <c r="Y1486" s="14"/>
      <c r="Z1486" s="14"/>
      <c r="AA1486" s="14"/>
      <c r="AB1486" s="14"/>
      <c r="AC1486" s="14"/>
      <c r="AD1486" s="14"/>
      <c r="AE1486" s="14"/>
      <c r="AT1486" s="261" t="s">
        <v>154</v>
      </c>
      <c r="AU1486" s="261" t="s">
        <v>146</v>
      </c>
      <c r="AV1486" s="14" t="s">
        <v>146</v>
      </c>
      <c r="AW1486" s="14" t="s">
        <v>30</v>
      </c>
      <c r="AX1486" s="14" t="s">
        <v>73</v>
      </c>
      <c r="AY1486" s="261" t="s">
        <v>137</v>
      </c>
    </row>
    <row r="1487" s="13" customFormat="1">
      <c r="A1487" s="13"/>
      <c r="B1487" s="240"/>
      <c r="C1487" s="241"/>
      <c r="D1487" s="242" t="s">
        <v>154</v>
      </c>
      <c r="E1487" s="243" t="s">
        <v>1</v>
      </c>
      <c r="F1487" s="244" t="s">
        <v>296</v>
      </c>
      <c r="G1487" s="241"/>
      <c r="H1487" s="243" t="s">
        <v>1</v>
      </c>
      <c r="I1487" s="245"/>
      <c r="J1487" s="241"/>
      <c r="K1487" s="241"/>
      <c r="L1487" s="246"/>
      <c r="M1487" s="247"/>
      <c r="N1487" s="248"/>
      <c r="O1487" s="248"/>
      <c r="P1487" s="248"/>
      <c r="Q1487" s="248"/>
      <c r="R1487" s="248"/>
      <c r="S1487" s="248"/>
      <c r="T1487" s="249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50" t="s">
        <v>154</v>
      </c>
      <c r="AU1487" s="250" t="s">
        <v>146</v>
      </c>
      <c r="AV1487" s="13" t="s">
        <v>81</v>
      </c>
      <c r="AW1487" s="13" t="s">
        <v>30</v>
      </c>
      <c r="AX1487" s="13" t="s">
        <v>73</v>
      </c>
      <c r="AY1487" s="250" t="s">
        <v>137</v>
      </c>
    </row>
    <row r="1488" s="14" customFormat="1">
      <c r="A1488" s="14"/>
      <c r="B1488" s="251"/>
      <c r="C1488" s="252"/>
      <c r="D1488" s="242" t="s">
        <v>154</v>
      </c>
      <c r="E1488" s="253" t="s">
        <v>1</v>
      </c>
      <c r="F1488" s="254" t="s">
        <v>426</v>
      </c>
      <c r="G1488" s="252"/>
      <c r="H1488" s="255">
        <v>4.8300000000000001</v>
      </c>
      <c r="I1488" s="256"/>
      <c r="J1488" s="252"/>
      <c r="K1488" s="252"/>
      <c r="L1488" s="257"/>
      <c r="M1488" s="258"/>
      <c r="N1488" s="259"/>
      <c r="O1488" s="259"/>
      <c r="P1488" s="259"/>
      <c r="Q1488" s="259"/>
      <c r="R1488" s="259"/>
      <c r="S1488" s="259"/>
      <c r="T1488" s="260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61" t="s">
        <v>154</v>
      </c>
      <c r="AU1488" s="261" t="s">
        <v>146</v>
      </c>
      <c r="AV1488" s="14" t="s">
        <v>146</v>
      </c>
      <c r="AW1488" s="14" t="s">
        <v>30</v>
      </c>
      <c r="AX1488" s="14" t="s">
        <v>73</v>
      </c>
      <c r="AY1488" s="261" t="s">
        <v>137</v>
      </c>
    </row>
    <row r="1489" s="15" customFormat="1">
      <c r="A1489" s="15"/>
      <c r="B1489" s="262"/>
      <c r="C1489" s="263"/>
      <c r="D1489" s="242" t="s">
        <v>154</v>
      </c>
      <c r="E1489" s="264" t="s">
        <v>1</v>
      </c>
      <c r="F1489" s="265" t="s">
        <v>157</v>
      </c>
      <c r="G1489" s="263"/>
      <c r="H1489" s="266">
        <v>13.529999999999999</v>
      </c>
      <c r="I1489" s="267"/>
      <c r="J1489" s="263"/>
      <c r="K1489" s="263"/>
      <c r="L1489" s="268"/>
      <c r="M1489" s="269"/>
      <c r="N1489" s="270"/>
      <c r="O1489" s="270"/>
      <c r="P1489" s="270"/>
      <c r="Q1489" s="270"/>
      <c r="R1489" s="270"/>
      <c r="S1489" s="270"/>
      <c r="T1489" s="271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72" t="s">
        <v>154</v>
      </c>
      <c r="AU1489" s="272" t="s">
        <v>146</v>
      </c>
      <c r="AV1489" s="15" t="s">
        <v>145</v>
      </c>
      <c r="AW1489" s="15" t="s">
        <v>30</v>
      </c>
      <c r="AX1489" s="15" t="s">
        <v>81</v>
      </c>
      <c r="AY1489" s="272" t="s">
        <v>137</v>
      </c>
    </row>
    <row r="1490" s="2" customFormat="1" ht="16.5" customHeight="1">
      <c r="A1490" s="38"/>
      <c r="B1490" s="39"/>
      <c r="C1490" s="215" t="s">
        <v>1773</v>
      </c>
      <c r="D1490" s="215" t="s">
        <v>141</v>
      </c>
      <c r="E1490" s="216" t="s">
        <v>1774</v>
      </c>
      <c r="F1490" s="217" t="s">
        <v>1775</v>
      </c>
      <c r="G1490" s="218" t="s">
        <v>167</v>
      </c>
      <c r="H1490" s="219">
        <v>16.765999999999998</v>
      </c>
      <c r="I1490" s="220"/>
      <c r="J1490" s="221">
        <f>ROUND(I1490*H1490,2)</f>
        <v>0</v>
      </c>
      <c r="K1490" s="222"/>
      <c r="L1490" s="44"/>
      <c r="M1490" s="223" t="s">
        <v>1</v>
      </c>
      <c r="N1490" s="224" t="s">
        <v>39</v>
      </c>
      <c r="O1490" s="91"/>
      <c r="P1490" s="225">
        <f>O1490*H1490</f>
        <v>0</v>
      </c>
      <c r="Q1490" s="225">
        <v>0.00029999999999999997</v>
      </c>
      <c r="R1490" s="225">
        <f>Q1490*H1490</f>
        <v>0.0050297999999999992</v>
      </c>
      <c r="S1490" s="225">
        <v>0</v>
      </c>
      <c r="T1490" s="226">
        <f>S1490*H1490</f>
        <v>0</v>
      </c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  <c r="AE1490" s="38"/>
      <c r="AR1490" s="227" t="s">
        <v>474</v>
      </c>
      <c r="AT1490" s="227" t="s">
        <v>141</v>
      </c>
      <c r="AU1490" s="227" t="s">
        <v>146</v>
      </c>
      <c r="AY1490" s="17" t="s">
        <v>137</v>
      </c>
      <c r="BE1490" s="228">
        <f>IF(N1490="základní",J1490,0)</f>
        <v>0</v>
      </c>
      <c r="BF1490" s="228">
        <f>IF(N1490="snížená",J1490,0)</f>
        <v>0</v>
      </c>
      <c r="BG1490" s="228">
        <f>IF(N1490="zákl. přenesená",J1490,0)</f>
        <v>0</v>
      </c>
      <c r="BH1490" s="228">
        <f>IF(N1490="sníž. přenesená",J1490,0)</f>
        <v>0</v>
      </c>
      <c r="BI1490" s="228">
        <f>IF(N1490="nulová",J1490,0)</f>
        <v>0</v>
      </c>
      <c r="BJ1490" s="17" t="s">
        <v>146</v>
      </c>
      <c r="BK1490" s="228">
        <f>ROUND(I1490*H1490,2)</f>
        <v>0</v>
      </c>
      <c r="BL1490" s="17" t="s">
        <v>474</v>
      </c>
      <c r="BM1490" s="227" t="s">
        <v>1776</v>
      </c>
    </row>
    <row r="1491" s="13" customFormat="1">
      <c r="A1491" s="13"/>
      <c r="B1491" s="240"/>
      <c r="C1491" s="241"/>
      <c r="D1491" s="242" t="s">
        <v>154</v>
      </c>
      <c r="E1491" s="243" t="s">
        <v>1</v>
      </c>
      <c r="F1491" s="244" t="s">
        <v>424</v>
      </c>
      <c r="G1491" s="241"/>
      <c r="H1491" s="243" t="s">
        <v>1</v>
      </c>
      <c r="I1491" s="245"/>
      <c r="J1491" s="241"/>
      <c r="K1491" s="241"/>
      <c r="L1491" s="246"/>
      <c r="M1491" s="247"/>
      <c r="N1491" s="248"/>
      <c r="O1491" s="248"/>
      <c r="P1491" s="248"/>
      <c r="Q1491" s="248"/>
      <c r="R1491" s="248"/>
      <c r="S1491" s="248"/>
      <c r="T1491" s="249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50" t="s">
        <v>154</v>
      </c>
      <c r="AU1491" s="250" t="s">
        <v>146</v>
      </c>
      <c r="AV1491" s="13" t="s">
        <v>81</v>
      </c>
      <c r="AW1491" s="13" t="s">
        <v>30</v>
      </c>
      <c r="AX1491" s="13" t="s">
        <v>73</v>
      </c>
      <c r="AY1491" s="250" t="s">
        <v>137</v>
      </c>
    </row>
    <row r="1492" s="13" customFormat="1">
      <c r="A1492" s="13"/>
      <c r="B1492" s="240"/>
      <c r="C1492" s="241"/>
      <c r="D1492" s="242" t="s">
        <v>154</v>
      </c>
      <c r="E1492" s="243" t="s">
        <v>1</v>
      </c>
      <c r="F1492" s="244" t="s">
        <v>383</v>
      </c>
      <c r="G1492" s="241"/>
      <c r="H1492" s="243" t="s">
        <v>1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3"/>
      <c r="V1492" s="13"/>
      <c r="W1492" s="13"/>
      <c r="X1492" s="13"/>
      <c r="Y1492" s="13"/>
      <c r="Z1492" s="13"/>
      <c r="AA1492" s="13"/>
      <c r="AB1492" s="13"/>
      <c r="AC1492" s="13"/>
      <c r="AD1492" s="13"/>
      <c r="AE1492" s="13"/>
      <c r="AT1492" s="250" t="s">
        <v>154</v>
      </c>
      <c r="AU1492" s="250" t="s">
        <v>146</v>
      </c>
      <c r="AV1492" s="13" t="s">
        <v>81</v>
      </c>
      <c r="AW1492" s="13" t="s">
        <v>30</v>
      </c>
      <c r="AX1492" s="13" t="s">
        <v>73</v>
      </c>
      <c r="AY1492" s="250" t="s">
        <v>137</v>
      </c>
    </row>
    <row r="1493" s="14" customFormat="1">
      <c r="A1493" s="14"/>
      <c r="B1493" s="251"/>
      <c r="C1493" s="252"/>
      <c r="D1493" s="242" t="s">
        <v>154</v>
      </c>
      <c r="E1493" s="253" t="s">
        <v>1</v>
      </c>
      <c r="F1493" s="254" t="s">
        <v>1777</v>
      </c>
      <c r="G1493" s="252"/>
      <c r="H1493" s="255">
        <v>11.936</v>
      </c>
      <c r="I1493" s="256"/>
      <c r="J1493" s="252"/>
      <c r="K1493" s="252"/>
      <c r="L1493" s="257"/>
      <c r="M1493" s="258"/>
      <c r="N1493" s="259"/>
      <c r="O1493" s="259"/>
      <c r="P1493" s="259"/>
      <c r="Q1493" s="259"/>
      <c r="R1493" s="259"/>
      <c r="S1493" s="259"/>
      <c r="T1493" s="260"/>
      <c r="U1493" s="14"/>
      <c r="V1493" s="14"/>
      <c r="W1493" s="14"/>
      <c r="X1493" s="14"/>
      <c r="Y1493" s="14"/>
      <c r="Z1493" s="14"/>
      <c r="AA1493" s="14"/>
      <c r="AB1493" s="14"/>
      <c r="AC1493" s="14"/>
      <c r="AD1493" s="14"/>
      <c r="AE1493" s="14"/>
      <c r="AT1493" s="261" t="s">
        <v>154</v>
      </c>
      <c r="AU1493" s="261" t="s">
        <v>146</v>
      </c>
      <c r="AV1493" s="14" t="s">
        <v>146</v>
      </c>
      <c r="AW1493" s="14" t="s">
        <v>30</v>
      </c>
      <c r="AX1493" s="14" t="s">
        <v>73</v>
      </c>
      <c r="AY1493" s="261" t="s">
        <v>137</v>
      </c>
    </row>
    <row r="1494" s="13" customFormat="1">
      <c r="A1494" s="13"/>
      <c r="B1494" s="240"/>
      <c r="C1494" s="241"/>
      <c r="D1494" s="242" t="s">
        <v>154</v>
      </c>
      <c r="E1494" s="243" t="s">
        <v>1</v>
      </c>
      <c r="F1494" s="244" t="s">
        <v>296</v>
      </c>
      <c r="G1494" s="241"/>
      <c r="H1494" s="243" t="s">
        <v>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3"/>
      <c r="V1494" s="13"/>
      <c r="W1494" s="13"/>
      <c r="X1494" s="13"/>
      <c r="Y1494" s="13"/>
      <c r="Z1494" s="13"/>
      <c r="AA1494" s="13"/>
      <c r="AB1494" s="13"/>
      <c r="AC1494" s="13"/>
      <c r="AD1494" s="13"/>
      <c r="AE1494" s="13"/>
      <c r="AT1494" s="250" t="s">
        <v>154</v>
      </c>
      <c r="AU1494" s="250" t="s">
        <v>146</v>
      </c>
      <c r="AV1494" s="13" t="s">
        <v>81</v>
      </c>
      <c r="AW1494" s="13" t="s">
        <v>30</v>
      </c>
      <c r="AX1494" s="13" t="s">
        <v>73</v>
      </c>
      <c r="AY1494" s="250" t="s">
        <v>137</v>
      </c>
    </row>
    <row r="1495" s="14" customFormat="1">
      <c r="A1495" s="14"/>
      <c r="B1495" s="251"/>
      <c r="C1495" s="252"/>
      <c r="D1495" s="242" t="s">
        <v>154</v>
      </c>
      <c r="E1495" s="253" t="s">
        <v>1</v>
      </c>
      <c r="F1495" s="254" t="s">
        <v>426</v>
      </c>
      <c r="G1495" s="252"/>
      <c r="H1495" s="255">
        <v>4.8300000000000001</v>
      </c>
      <c r="I1495" s="256"/>
      <c r="J1495" s="252"/>
      <c r="K1495" s="252"/>
      <c r="L1495" s="257"/>
      <c r="M1495" s="258"/>
      <c r="N1495" s="259"/>
      <c r="O1495" s="259"/>
      <c r="P1495" s="259"/>
      <c r="Q1495" s="259"/>
      <c r="R1495" s="259"/>
      <c r="S1495" s="259"/>
      <c r="T1495" s="260"/>
      <c r="U1495" s="14"/>
      <c r="V1495" s="14"/>
      <c r="W1495" s="14"/>
      <c r="X1495" s="14"/>
      <c r="Y1495" s="14"/>
      <c r="Z1495" s="14"/>
      <c r="AA1495" s="14"/>
      <c r="AB1495" s="14"/>
      <c r="AC1495" s="14"/>
      <c r="AD1495" s="14"/>
      <c r="AE1495" s="14"/>
      <c r="AT1495" s="261" t="s">
        <v>154</v>
      </c>
      <c r="AU1495" s="261" t="s">
        <v>146</v>
      </c>
      <c r="AV1495" s="14" t="s">
        <v>146</v>
      </c>
      <c r="AW1495" s="14" t="s">
        <v>30</v>
      </c>
      <c r="AX1495" s="14" t="s">
        <v>73</v>
      </c>
      <c r="AY1495" s="261" t="s">
        <v>137</v>
      </c>
    </row>
    <row r="1496" s="15" customFormat="1">
      <c r="A1496" s="15"/>
      <c r="B1496" s="262"/>
      <c r="C1496" s="263"/>
      <c r="D1496" s="242" t="s">
        <v>154</v>
      </c>
      <c r="E1496" s="264" t="s">
        <v>1</v>
      </c>
      <c r="F1496" s="265" t="s">
        <v>157</v>
      </c>
      <c r="G1496" s="263"/>
      <c r="H1496" s="266">
        <v>16.765999999999998</v>
      </c>
      <c r="I1496" s="267"/>
      <c r="J1496" s="263"/>
      <c r="K1496" s="263"/>
      <c r="L1496" s="268"/>
      <c r="M1496" s="269"/>
      <c r="N1496" s="270"/>
      <c r="O1496" s="270"/>
      <c r="P1496" s="270"/>
      <c r="Q1496" s="270"/>
      <c r="R1496" s="270"/>
      <c r="S1496" s="270"/>
      <c r="T1496" s="271"/>
      <c r="U1496" s="15"/>
      <c r="V1496" s="15"/>
      <c r="W1496" s="15"/>
      <c r="X1496" s="15"/>
      <c r="Y1496" s="15"/>
      <c r="Z1496" s="15"/>
      <c r="AA1496" s="15"/>
      <c r="AB1496" s="15"/>
      <c r="AC1496" s="15"/>
      <c r="AD1496" s="15"/>
      <c r="AE1496" s="15"/>
      <c r="AT1496" s="272" t="s">
        <v>154</v>
      </c>
      <c r="AU1496" s="272" t="s">
        <v>146</v>
      </c>
      <c r="AV1496" s="15" t="s">
        <v>145</v>
      </c>
      <c r="AW1496" s="15" t="s">
        <v>30</v>
      </c>
      <c r="AX1496" s="15" t="s">
        <v>81</v>
      </c>
      <c r="AY1496" s="272" t="s">
        <v>137</v>
      </c>
    </row>
    <row r="1497" s="2" customFormat="1" ht="24.15" customHeight="1">
      <c r="A1497" s="38"/>
      <c r="B1497" s="39"/>
      <c r="C1497" s="215" t="s">
        <v>1778</v>
      </c>
      <c r="D1497" s="215" t="s">
        <v>141</v>
      </c>
      <c r="E1497" s="216" t="s">
        <v>1779</v>
      </c>
      <c r="F1497" s="217" t="s">
        <v>1780</v>
      </c>
      <c r="G1497" s="218" t="s">
        <v>160</v>
      </c>
      <c r="H1497" s="219">
        <v>2</v>
      </c>
      <c r="I1497" s="220"/>
      <c r="J1497" s="221">
        <f>ROUND(I1497*H1497,2)</f>
        <v>0</v>
      </c>
      <c r="K1497" s="222"/>
      <c r="L1497" s="44"/>
      <c r="M1497" s="223" t="s">
        <v>1</v>
      </c>
      <c r="N1497" s="224" t="s">
        <v>39</v>
      </c>
      <c r="O1497" s="91"/>
      <c r="P1497" s="225">
        <f>O1497*H1497</f>
        <v>0</v>
      </c>
      <c r="Q1497" s="225">
        <v>0.00021000000000000001</v>
      </c>
      <c r="R1497" s="225">
        <f>Q1497*H1497</f>
        <v>0.00042000000000000002</v>
      </c>
      <c r="S1497" s="225">
        <v>0</v>
      </c>
      <c r="T1497" s="226">
        <f>S1497*H1497</f>
        <v>0</v>
      </c>
      <c r="U1497" s="38"/>
      <c r="V1497" s="38"/>
      <c r="W1497" s="38"/>
      <c r="X1497" s="38"/>
      <c r="Y1497" s="38"/>
      <c r="Z1497" s="38"/>
      <c r="AA1497" s="38"/>
      <c r="AB1497" s="38"/>
      <c r="AC1497" s="38"/>
      <c r="AD1497" s="38"/>
      <c r="AE1497" s="38"/>
      <c r="AR1497" s="227" t="s">
        <v>474</v>
      </c>
      <c r="AT1497" s="227" t="s">
        <v>141</v>
      </c>
      <c r="AU1497" s="227" t="s">
        <v>146</v>
      </c>
      <c r="AY1497" s="17" t="s">
        <v>137</v>
      </c>
      <c r="BE1497" s="228">
        <f>IF(N1497="základní",J1497,0)</f>
        <v>0</v>
      </c>
      <c r="BF1497" s="228">
        <f>IF(N1497="snížená",J1497,0)</f>
        <v>0</v>
      </c>
      <c r="BG1497" s="228">
        <f>IF(N1497="zákl. přenesená",J1497,0)</f>
        <v>0</v>
      </c>
      <c r="BH1497" s="228">
        <f>IF(N1497="sníž. přenesená",J1497,0)</f>
        <v>0</v>
      </c>
      <c r="BI1497" s="228">
        <f>IF(N1497="nulová",J1497,0)</f>
        <v>0</v>
      </c>
      <c r="BJ1497" s="17" t="s">
        <v>146</v>
      </c>
      <c r="BK1497" s="228">
        <f>ROUND(I1497*H1497,2)</f>
        <v>0</v>
      </c>
      <c r="BL1497" s="17" t="s">
        <v>474</v>
      </c>
      <c r="BM1497" s="227" t="s">
        <v>1781</v>
      </c>
    </row>
    <row r="1498" s="13" customFormat="1">
      <c r="A1498" s="13"/>
      <c r="B1498" s="240"/>
      <c r="C1498" s="241"/>
      <c r="D1498" s="242" t="s">
        <v>154</v>
      </c>
      <c r="E1498" s="243" t="s">
        <v>1</v>
      </c>
      <c r="F1498" s="244" t="s">
        <v>1782</v>
      </c>
      <c r="G1498" s="241"/>
      <c r="H1498" s="243" t="s">
        <v>1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3"/>
      <c r="V1498" s="13"/>
      <c r="W1498" s="13"/>
      <c r="X1498" s="13"/>
      <c r="Y1498" s="13"/>
      <c r="Z1498" s="13"/>
      <c r="AA1498" s="13"/>
      <c r="AB1498" s="13"/>
      <c r="AC1498" s="13"/>
      <c r="AD1498" s="13"/>
      <c r="AE1498" s="13"/>
      <c r="AT1498" s="250" t="s">
        <v>154</v>
      </c>
      <c r="AU1498" s="250" t="s">
        <v>146</v>
      </c>
      <c r="AV1498" s="13" t="s">
        <v>81</v>
      </c>
      <c r="AW1498" s="13" t="s">
        <v>30</v>
      </c>
      <c r="AX1498" s="13" t="s">
        <v>73</v>
      </c>
      <c r="AY1498" s="250" t="s">
        <v>137</v>
      </c>
    </row>
    <row r="1499" s="14" customFormat="1">
      <c r="A1499" s="14"/>
      <c r="B1499" s="251"/>
      <c r="C1499" s="252"/>
      <c r="D1499" s="242" t="s">
        <v>154</v>
      </c>
      <c r="E1499" s="253" t="s">
        <v>1</v>
      </c>
      <c r="F1499" s="254" t="s">
        <v>146</v>
      </c>
      <c r="G1499" s="252"/>
      <c r="H1499" s="255">
        <v>2</v>
      </c>
      <c r="I1499" s="256"/>
      <c r="J1499" s="252"/>
      <c r="K1499" s="252"/>
      <c r="L1499" s="257"/>
      <c r="M1499" s="258"/>
      <c r="N1499" s="259"/>
      <c r="O1499" s="259"/>
      <c r="P1499" s="259"/>
      <c r="Q1499" s="259"/>
      <c r="R1499" s="259"/>
      <c r="S1499" s="259"/>
      <c r="T1499" s="260"/>
      <c r="U1499" s="14"/>
      <c r="V1499" s="14"/>
      <c r="W1499" s="14"/>
      <c r="X1499" s="14"/>
      <c r="Y1499" s="14"/>
      <c r="Z1499" s="14"/>
      <c r="AA1499" s="14"/>
      <c r="AB1499" s="14"/>
      <c r="AC1499" s="14"/>
      <c r="AD1499" s="14"/>
      <c r="AE1499" s="14"/>
      <c r="AT1499" s="261" t="s">
        <v>154</v>
      </c>
      <c r="AU1499" s="261" t="s">
        <v>146</v>
      </c>
      <c r="AV1499" s="14" t="s">
        <v>146</v>
      </c>
      <c r="AW1499" s="14" t="s">
        <v>30</v>
      </c>
      <c r="AX1499" s="14" t="s">
        <v>73</v>
      </c>
      <c r="AY1499" s="261" t="s">
        <v>137</v>
      </c>
    </row>
    <row r="1500" s="15" customFormat="1">
      <c r="A1500" s="15"/>
      <c r="B1500" s="262"/>
      <c r="C1500" s="263"/>
      <c r="D1500" s="242" t="s">
        <v>154</v>
      </c>
      <c r="E1500" s="264" t="s">
        <v>1</v>
      </c>
      <c r="F1500" s="265" t="s">
        <v>157</v>
      </c>
      <c r="G1500" s="263"/>
      <c r="H1500" s="266">
        <v>2</v>
      </c>
      <c r="I1500" s="267"/>
      <c r="J1500" s="263"/>
      <c r="K1500" s="263"/>
      <c r="L1500" s="268"/>
      <c r="M1500" s="269"/>
      <c r="N1500" s="270"/>
      <c r="O1500" s="270"/>
      <c r="P1500" s="270"/>
      <c r="Q1500" s="270"/>
      <c r="R1500" s="270"/>
      <c r="S1500" s="270"/>
      <c r="T1500" s="271"/>
      <c r="U1500" s="15"/>
      <c r="V1500" s="15"/>
      <c r="W1500" s="15"/>
      <c r="X1500" s="15"/>
      <c r="Y1500" s="15"/>
      <c r="Z1500" s="15"/>
      <c r="AA1500" s="15"/>
      <c r="AB1500" s="15"/>
      <c r="AC1500" s="15"/>
      <c r="AD1500" s="15"/>
      <c r="AE1500" s="15"/>
      <c r="AT1500" s="272" t="s">
        <v>154</v>
      </c>
      <c r="AU1500" s="272" t="s">
        <v>146</v>
      </c>
      <c r="AV1500" s="15" t="s">
        <v>145</v>
      </c>
      <c r="AW1500" s="15" t="s">
        <v>30</v>
      </c>
      <c r="AX1500" s="15" t="s">
        <v>81</v>
      </c>
      <c r="AY1500" s="272" t="s">
        <v>137</v>
      </c>
    </row>
    <row r="1501" s="2" customFormat="1" ht="33" customHeight="1">
      <c r="A1501" s="38"/>
      <c r="B1501" s="39"/>
      <c r="C1501" s="215" t="s">
        <v>1783</v>
      </c>
      <c r="D1501" s="215" t="s">
        <v>141</v>
      </c>
      <c r="E1501" s="216" t="s">
        <v>1784</v>
      </c>
      <c r="F1501" s="217" t="s">
        <v>1785</v>
      </c>
      <c r="G1501" s="218" t="s">
        <v>167</v>
      </c>
      <c r="H1501" s="219">
        <v>16.765999999999998</v>
      </c>
      <c r="I1501" s="220"/>
      <c r="J1501" s="221">
        <f>ROUND(I1501*H1501,2)</f>
        <v>0</v>
      </c>
      <c r="K1501" s="222"/>
      <c r="L1501" s="44"/>
      <c r="M1501" s="223" t="s">
        <v>1</v>
      </c>
      <c r="N1501" s="224" t="s">
        <v>39</v>
      </c>
      <c r="O1501" s="91"/>
      <c r="P1501" s="225">
        <f>O1501*H1501</f>
        <v>0</v>
      </c>
      <c r="Q1501" s="225">
        <v>0</v>
      </c>
      <c r="R1501" s="225">
        <f>Q1501*H1501</f>
        <v>0</v>
      </c>
      <c r="S1501" s="225">
        <v>0</v>
      </c>
      <c r="T1501" s="226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27" t="s">
        <v>474</v>
      </c>
      <c r="AT1501" s="227" t="s">
        <v>141</v>
      </c>
      <c r="AU1501" s="227" t="s">
        <v>146</v>
      </c>
      <c r="AY1501" s="17" t="s">
        <v>137</v>
      </c>
      <c r="BE1501" s="228">
        <f>IF(N1501="základní",J1501,0)</f>
        <v>0</v>
      </c>
      <c r="BF1501" s="228">
        <f>IF(N1501="snížená",J1501,0)</f>
        <v>0</v>
      </c>
      <c r="BG1501" s="228">
        <f>IF(N1501="zákl. přenesená",J1501,0)</f>
        <v>0</v>
      </c>
      <c r="BH1501" s="228">
        <f>IF(N1501="sníž. přenesená",J1501,0)</f>
        <v>0</v>
      </c>
      <c r="BI1501" s="228">
        <f>IF(N1501="nulová",J1501,0)</f>
        <v>0</v>
      </c>
      <c r="BJ1501" s="17" t="s">
        <v>146</v>
      </c>
      <c r="BK1501" s="228">
        <f>ROUND(I1501*H1501,2)</f>
        <v>0</v>
      </c>
      <c r="BL1501" s="17" t="s">
        <v>474</v>
      </c>
      <c r="BM1501" s="227" t="s">
        <v>1786</v>
      </c>
    </row>
    <row r="1502" s="13" customFormat="1">
      <c r="A1502" s="13"/>
      <c r="B1502" s="240"/>
      <c r="C1502" s="241"/>
      <c r="D1502" s="242" t="s">
        <v>154</v>
      </c>
      <c r="E1502" s="243" t="s">
        <v>1</v>
      </c>
      <c r="F1502" s="244" t="s">
        <v>424</v>
      </c>
      <c r="G1502" s="241"/>
      <c r="H1502" s="243" t="s">
        <v>1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3"/>
      <c r="V1502" s="13"/>
      <c r="W1502" s="13"/>
      <c r="X1502" s="13"/>
      <c r="Y1502" s="13"/>
      <c r="Z1502" s="13"/>
      <c r="AA1502" s="13"/>
      <c r="AB1502" s="13"/>
      <c r="AC1502" s="13"/>
      <c r="AD1502" s="13"/>
      <c r="AE1502" s="13"/>
      <c r="AT1502" s="250" t="s">
        <v>154</v>
      </c>
      <c r="AU1502" s="250" t="s">
        <v>146</v>
      </c>
      <c r="AV1502" s="13" t="s">
        <v>81</v>
      </c>
      <c r="AW1502" s="13" t="s">
        <v>30</v>
      </c>
      <c r="AX1502" s="13" t="s">
        <v>73</v>
      </c>
      <c r="AY1502" s="250" t="s">
        <v>137</v>
      </c>
    </row>
    <row r="1503" s="13" customFormat="1">
      <c r="A1503" s="13"/>
      <c r="B1503" s="240"/>
      <c r="C1503" s="241"/>
      <c r="D1503" s="242" t="s">
        <v>154</v>
      </c>
      <c r="E1503" s="243" t="s">
        <v>1</v>
      </c>
      <c r="F1503" s="244" t="s">
        <v>383</v>
      </c>
      <c r="G1503" s="241"/>
      <c r="H1503" s="243" t="s">
        <v>1</v>
      </c>
      <c r="I1503" s="245"/>
      <c r="J1503" s="241"/>
      <c r="K1503" s="241"/>
      <c r="L1503" s="246"/>
      <c r="M1503" s="247"/>
      <c r="N1503" s="248"/>
      <c r="O1503" s="248"/>
      <c r="P1503" s="248"/>
      <c r="Q1503" s="248"/>
      <c r="R1503" s="248"/>
      <c r="S1503" s="248"/>
      <c r="T1503" s="249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50" t="s">
        <v>154</v>
      </c>
      <c r="AU1503" s="250" t="s">
        <v>146</v>
      </c>
      <c r="AV1503" s="13" t="s">
        <v>81</v>
      </c>
      <c r="AW1503" s="13" t="s">
        <v>30</v>
      </c>
      <c r="AX1503" s="13" t="s">
        <v>73</v>
      </c>
      <c r="AY1503" s="250" t="s">
        <v>137</v>
      </c>
    </row>
    <row r="1504" s="14" customFormat="1">
      <c r="A1504" s="14"/>
      <c r="B1504" s="251"/>
      <c r="C1504" s="252"/>
      <c r="D1504" s="242" t="s">
        <v>154</v>
      </c>
      <c r="E1504" s="253" t="s">
        <v>1</v>
      </c>
      <c r="F1504" s="254" t="s">
        <v>1777</v>
      </c>
      <c r="G1504" s="252"/>
      <c r="H1504" s="255">
        <v>11.936</v>
      </c>
      <c r="I1504" s="256"/>
      <c r="J1504" s="252"/>
      <c r="K1504" s="252"/>
      <c r="L1504" s="257"/>
      <c r="M1504" s="258"/>
      <c r="N1504" s="259"/>
      <c r="O1504" s="259"/>
      <c r="P1504" s="259"/>
      <c r="Q1504" s="259"/>
      <c r="R1504" s="259"/>
      <c r="S1504" s="259"/>
      <c r="T1504" s="260"/>
      <c r="U1504" s="14"/>
      <c r="V1504" s="14"/>
      <c r="W1504" s="14"/>
      <c r="X1504" s="14"/>
      <c r="Y1504" s="14"/>
      <c r="Z1504" s="14"/>
      <c r="AA1504" s="14"/>
      <c r="AB1504" s="14"/>
      <c r="AC1504" s="14"/>
      <c r="AD1504" s="14"/>
      <c r="AE1504" s="14"/>
      <c r="AT1504" s="261" t="s">
        <v>154</v>
      </c>
      <c r="AU1504" s="261" t="s">
        <v>146</v>
      </c>
      <c r="AV1504" s="14" t="s">
        <v>146</v>
      </c>
      <c r="AW1504" s="14" t="s">
        <v>30</v>
      </c>
      <c r="AX1504" s="14" t="s">
        <v>73</v>
      </c>
      <c r="AY1504" s="261" t="s">
        <v>137</v>
      </c>
    </row>
    <row r="1505" s="13" customFormat="1">
      <c r="A1505" s="13"/>
      <c r="B1505" s="240"/>
      <c r="C1505" s="241"/>
      <c r="D1505" s="242" t="s">
        <v>154</v>
      </c>
      <c r="E1505" s="243" t="s">
        <v>1</v>
      </c>
      <c r="F1505" s="244" t="s">
        <v>296</v>
      </c>
      <c r="G1505" s="241"/>
      <c r="H1505" s="243" t="s">
        <v>1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3"/>
      <c r="V1505" s="13"/>
      <c r="W1505" s="13"/>
      <c r="X1505" s="13"/>
      <c r="Y1505" s="13"/>
      <c r="Z1505" s="13"/>
      <c r="AA1505" s="13"/>
      <c r="AB1505" s="13"/>
      <c r="AC1505" s="13"/>
      <c r="AD1505" s="13"/>
      <c r="AE1505" s="13"/>
      <c r="AT1505" s="250" t="s">
        <v>154</v>
      </c>
      <c r="AU1505" s="250" t="s">
        <v>146</v>
      </c>
      <c r="AV1505" s="13" t="s">
        <v>81</v>
      </c>
      <c r="AW1505" s="13" t="s">
        <v>30</v>
      </c>
      <c r="AX1505" s="13" t="s">
        <v>73</v>
      </c>
      <c r="AY1505" s="250" t="s">
        <v>137</v>
      </c>
    </row>
    <row r="1506" s="14" customFormat="1">
      <c r="A1506" s="14"/>
      <c r="B1506" s="251"/>
      <c r="C1506" s="252"/>
      <c r="D1506" s="242" t="s">
        <v>154</v>
      </c>
      <c r="E1506" s="253" t="s">
        <v>1</v>
      </c>
      <c r="F1506" s="254" t="s">
        <v>426</v>
      </c>
      <c r="G1506" s="252"/>
      <c r="H1506" s="255">
        <v>4.8300000000000001</v>
      </c>
      <c r="I1506" s="256"/>
      <c r="J1506" s="252"/>
      <c r="K1506" s="252"/>
      <c r="L1506" s="257"/>
      <c r="M1506" s="258"/>
      <c r="N1506" s="259"/>
      <c r="O1506" s="259"/>
      <c r="P1506" s="259"/>
      <c r="Q1506" s="259"/>
      <c r="R1506" s="259"/>
      <c r="S1506" s="259"/>
      <c r="T1506" s="260"/>
      <c r="U1506" s="14"/>
      <c r="V1506" s="14"/>
      <c r="W1506" s="14"/>
      <c r="X1506" s="14"/>
      <c r="Y1506" s="14"/>
      <c r="Z1506" s="14"/>
      <c r="AA1506" s="14"/>
      <c r="AB1506" s="14"/>
      <c r="AC1506" s="14"/>
      <c r="AD1506" s="14"/>
      <c r="AE1506" s="14"/>
      <c r="AT1506" s="261" t="s">
        <v>154</v>
      </c>
      <c r="AU1506" s="261" t="s">
        <v>146</v>
      </c>
      <c r="AV1506" s="14" t="s">
        <v>146</v>
      </c>
      <c r="AW1506" s="14" t="s">
        <v>30</v>
      </c>
      <c r="AX1506" s="14" t="s">
        <v>73</v>
      </c>
      <c r="AY1506" s="261" t="s">
        <v>137</v>
      </c>
    </row>
    <row r="1507" s="15" customFormat="1">
      <c r="A1507" s="15"/>
      <c r="B1507" s="262"/>
      <c r="C1507" s="263"/>
      <c r="D1507" s="242" t="s">
        <v>154</v>
      </c>
      <c r="E1507" s="264" t="s">
        <v>1</v>
      </c>
      <c r="F1507" s="265" t="s">
        <v>157</v>
      </c>
      <c r="G1507" s="263"/>
      <c r="H1507" s="266">
        <v>16.765999999999998</v>
      </c>
      <c r="I1507" s="267"/>
      <c r="J1507" s="263"/>
      <c r="K1507" s="263"/>
      <c r="L1507" s="268"/>
      <c r="M1507" s="269"/>
      <c r="N1507" s="270"/>
      <c r="O1507" s="270"/>
      <c r="P1507" s="270"/>
      <c r="Q1507" s="270"/>
      <c r="R1507" s="270"/>
      <c r="S1507" s="270"/>
      <c r="T1507" s="271"/>
      <c r="U1507" s="15"/>
      <c r="V1507" s="15"/>
      <c r="W1507" s="15"/>
      <c r="X1507" s="15"/>
      <c r="Y1507" s="15"/>
      <c r="Z1507" s="15"/>
      <c r="AA1507" s="15"/>
      <c r="AB1507" s="15"/>
      <c r="AC1507" s="15"/>
      <c r="AD1507" s="15"/>
      <c r="AE1507" s="15"/>
      <c r="AT1507" s="272" t="s">
        <v>154</v>
      </c>
      <c r="AU1507" s="272" t="s">
        <v>146</v>
      </c>
      <c r="AV1507" s="15" t="s">
        <v>145</v>
      </c>
      <c r="AW1507" s="15" t="s">
        <v>30</v>
      </c>
      <c r="AX1507" s="15" t="s">
        <v>81</v>
      </c>
      <c r="AY1507" s="272" t="s">
        <v>137</v>
      </c>
    </row>
    <row r="1508" s="2" customFormat="1" ht="37.8" customHeight="1">
      <c r="A1508" s="38"/>
      <c r="B1508" s="39"/>
      <c r="C1508" s="215" t="s">
        <v>1787</v>
      </c>
      <c r="D1508" s="215" t="s">
        <v>141</v>
      </c>
      <c r="E1508" s="216" t="s">
        <v>1788</v>
      </c>
      <c r="F1508" s="217" t="s">
        <v>1789</v>
      </c>
      <c r="G1508" s="218" t="s">
        <v>167</v>
      </c>
      <c r="H1508" s="219">
        <v>16.765999999999998</v>
      </c>
      <c r="I1508" s="220"/>
      <c r="J1508" s="221">
        <f>ROUND(I1508*H1508,2)</f>
        <v>0</v>
      </c>
      <c r="K1508" s="222"/>
      <c r="L1508" s="44"/>
      <c r="M1508" s="223" t="s">
        <v>1</v>
      </c>
      <c r="N1508" s="224" t="s">
        <v>39</v>
      </c>
      <c r="O1508" s="91"/>
      <c r="P1508" s="225">
        <f>O1508*H1508</f>
        <v>0</v>
      </c>
      <c r="Q1508" s="225">
        <v>0.0089999999999999993</v>
      </c>
      <c r="R1508" s="225">
        <f>Q1508*H1508</f>
        <v>0.15089399999999997</v>
      </c>
      <c r="S1508" s="225">
        <v>0</v>
      </c>
      <c r="T1508" s="226">
        <f>S1508*H1508</f>
        <v>0</v>
      </c>
      <c r="U1508" s="38"/>
      <c r="V1508" s="38"/>
      <c r="W1508" s="38"/>
      <c r="X1508" s="38"/>
      <c r="Y1508" s="38"/>
      <c r="Z1508" s="38"/>
      <c r="AA1508" s="38"/>
      <c r="AB1508" s="38"/>
      <c r="AC1508" s="38"/>
      <c r="AD1508" s="38"/>
      <c r="AE1508" s="38"/>
      <c r="AR1508" s="227" t="s">
        <v>474</v>
      </c>
      <c r="AT1508" s="227" t="s">
        <v>141</v>
      </c>
      <c r="AU1508" s="227" t="s">
        <v>146</v>
      </c>
      <c r="AY1508" s="17" t="s">
        <v>137</v>
      </c>
      <c r="BE1508" s="228">
        <f>IF(N1508="základní",J1508,0)</f>
        <v>0</v>
      </c>
      <c r="BF1508" s="228">
        <f>IF(N1508="snížená",J1508,0)</f>
        <v>0</v>
      </c>
      <c r="BG1508" s="228">
        <f>IF(N1508="zákl. přenesená",J1508,0)</f>
        <v>0</v>
      </c>
      <c r="BH1508" s="228">
        <f>IF(N1508="sníž. přenesená",J1508,0)</f>
        <v>0</v>
      </c>
      <c r="BI1508" s="228">
        <f>IF(N1508="nulová",J1508,0)</f>
        <v>0</v>
      </c>
      <c r="BJ1508" s="17" t="s">
        <v>146</v>
      </c>
      <c r="BK1508" s="228">
        <f>ROUND(I1508*H1508,2)</f>
        <v>0</v>
      </c>
      <c r="BL1508" s="17" t="s">
        <v>474</v>
      </c>
      <c r="BM1508" s="227" t="s">
        <v>1790</v>
      </c>
    </row>
    <row r="1509" s="13" customFormat="1">
      <c r="A1509" s="13"/>
      <c r="B1509" s="240"/>
      <c r="C1509" s="241"/>
      <c r="D1509" s="242" t="s">
        <v>154</v>
      </c>
      <c r="E1509" s="243" t="s">
        <v>1</v>
      </c>
      <c r="F1509" s="244" t="s">
        <v>424</v>
      </c>
      <c r="G1509" s="241"/>
      <c r="H1509" s="243" t="s">
        <v>1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50" t="s">
        <v>154</v>
      </c>
      <c r="AU1509" s="250" t="s">
        <v>146</v>
      </c>
      <c r="AV1509" s="13" t="s">
        <v>81</v>
      </c>
      <c r="AW1509" s="13" t="s">
        <v>30</v>
      </c>
      <c r="AX1509" s="13" t="s">
        <v>73</v>
      </c>
      <c r="AY1509" s="250" t="s">
        <v>137</v>
      </c>
    </row>
    <row r="1510" s="13" customFormat="1">
      <c r="A1510" s="13"/>
      <c r="B1510" s="240"/>
      <c r="C1510" s="241"/>
      <c r="D1510" s="242" t="s">
        <v>154</v>
      </c>
      <c r="E1510" s="243" t="s">
        <v>1</v>
      </c>
      <c r="F1510" s="244" t="s">
        <v>383</v>
      </c>
      <c r="G1510" s="241"/>
      <c r="H1510" s="243" t="s">
        <v>1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50" t="s">
        <v>154</v>
      </c>
      <c r="AU1510" s="250" t="s">
        <v>146</v>
      </c>
      <c r="AV1510" s="13" t="s">
        <v>81</v>
      </c>
      <c r="AW1510" s="13" t="s">
        <v>30</v>
      </c>
      <c r="AX1510" s="13" t="s">
        <v>73</v>
      </c>
      <c r="AY1510" s="250" t="s">
        <v>137</v>
      </c>
    </row>
    <row r="1511" s="14" customFormat="1">
      <c r="A1511" s="14"/>
      <c r="B1511" s="251"/>
      <c r="C1511" s="252"/>
      <c r="D1511" s="242" t="s">
        <v>154</v>
      </c>
      <c r="E1511" s="253" t="s">
        <v>1</v>
      </c>
      <c r="F1511" s="254" t="s">
        <v>1777</v>
      </c>
      <c r="G1511" s="252"/>
      <c r="H1511" s="255">
        <v>11.936</v>
      </c>
      <c r="I1511" s="256"/>
      <c r="J1511" s="252"/>
      <c r="K1511" s="252"/>
      <c r="L1511" s="257"/>
      <c r="M1511" s="258"/>
      <c r="N1511" s="259"/>
      <c r="O1511" s="259"/>
      <c r="P1511" s="259"/>
      <c r="Q1511" s="259"/>
      <c r="R1511" s="259"/>
      <c r="S1511" s="259"/>
      <c r="T1511" s="260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61" t="s">
        <v>154</v>
      </c>
      <c r="AU1511" s="261" t="s">
        <v>146</v>
      </c>
      <c r="AV1511" s="14" t="s">
        <v>146</v>
      </c>
      <c r="AW1511" s="14" t="s">
        <v>30</v>
      </c>
      <c r="AX1511" s="14" t="s">
        <v>73</v>
      </c>
      <c r="AY1511" s="261" t="s">
        <v>137</v>
      </c>
    </row>
    <row r="1512" s="13" customFormat="1">
      <c r="A1512" s="13"/>
      <c r="B1512" s="240"/>
      <c r="C1512" s="241"/>
      <c r="D1512" s="242" t="s">
        <v>154</v>
      </c>
      <c r="E1512" s="243" t="s">
        <v>1</v>
      </c>
      <c r="F1512" s="244" t="s">
        <v>296</v>
      </c>
      <c r="G1512" s="241"/>
      <c r="H1512" s="243" t="s">
        <v>1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50" t="s">
        <v>154</v>
      </c>
      <c r="AU1512" s="250" t="s">
        <v>146</v>
      </c>
      <c r="AV1512" s="13" t="s">
        <v>81</v>
      </c>
      <c r="AW1512" s="13" t="s">
        <v>30</v>
      </c>
      <c r="AX1512" s="13" t="s">
        <v>73</v>
      </c>
      <c r="AY1512" s="250" t="s">
        <v>137</v>
      </c>
    </row>
    <row r="1513" s="14" customFormat="1">
      <c r="A1513" s="14"/>
      <c r="B1513" s="251"/>
      <c r="C1513" s="252"/>
      <c r="D1513" s="242" t="s">
        <v>154</v>
      </c>
      <c r="E1513" s="253" t="s">
        <v>1</v>
      </c>
      <c r="F1513" s="254" t="s">
        <v>426</v>
      </c>
      <c r="G1513" s="252"/>
      <c r="H1513" s="255">
        <v>4.8300000000000001</v>
      </c>
      <c r="I1513" s="256"/>
      <c r="J1513" s="252"/>
      <c r="K1513" s="252"/>
      <c r="L1513" s="257"/>
      <c r="M1513" s="258"/>
      <c r="N1513" s="259"/>
      <c r="O1513" s="259"/>
      <c r="P1513" s="259"/>
      <c r="Q1513" s="259"/>
      <c r="R1513" s="259"/>
      <c r="S1513" s="259"/>
      <c r="T1513" s="260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61" t="s">
        <v>154</v>
      </c>
      <c r="AU1513" s="261" t="s">
        <v>146</v>
      </c>
      <c r="AV1513" s="14" t="s">
        <v>146</v>
      </c>
      <c r="AW1513" s="14" t="s">
        <v>30</v>
      </c>
      <c r="AX1513" s="14" t="s">
        <v>73</v>
      </c>
      <c r="AY1513" s="261" t="s">
        <v>137</v>
      </c>
    </row>
    <row r="1514" s="15" customFormat="1">
      <c r="A1514" s="15"/>
      <c r="B1514" s="262"/>
      <c r="C1514" s="263"/>
      <c r="D1514" s="242" t="s">
        <v>154</v>
      </c>
      <c r="E1514" s="264" t="s">
        <v>1</v>
      </c>
      <c r="F1514" s="265" t="s">
        <v>157</v>
      </c>
      <c r="G1514" s="263"/>
      <c r="H1514" s="266">
        <v>16.765999999999998</v>
      </c>
      <c r="I1514" s="267"/>
      <c r="J1514" s="263"/>
      <c r="K1514" s="263"/>
      <c r="L1514" s="268"/>
      <c r="M1514" s="269"/>
      <c r="N1514" s="270"/>
      <c r="O1514" s="270"/>
      <c r="P1514" s="270"/>
      <c r="Q1514" s="270"/>
      <c r="R1514" s="270"/>
      <c r="S1514" s="270"/>
      <c r="T1514" s="271"/>
      <c r="U1514" s="15"/>
      <c r="V1514" s="15"/>
      <c r="W1514" s="15"/>
      <c r="X1514" s="15"/>
      <c r="Y1514" s="15"/>
      <c r="Z1514" s="15"/>
      <c r="AA1514" s="15"/>
      <c r="AB1514" s="15"/>
      <c r="AC1514" s="15"/>
      <c r="AD1514" s="15"/>
      <c r="AE1514" s="15"/>
      <c r="AT1514" s="272" t="s">
        <v>154</v>
      </c>
      <c r="AU1514" s="272" t="s">
        <v>146</v>
      </c>
      <c r="AV1514" s="15" t="s">
        <v>145</v>
      </c>
      <c r="AW1514" s="15" t="s">
        <v>30</v>
      </c>
      <c r="AX1514" s="15" t="s">
        <v>81</v>
      </c>
      <c r="AY1514" s="272" t="s">
        <v>137</v>
      </c>
    </row>
    <row r="1515" s="2" customFormat="1" ht="24.15" customHeight="1">
      <c r="A1515" s="38"/>
      <c r="B1515" s="39"/>
      <c r="C1515" s="229" t="s">
        <v>1791</v>
      </c>
      <c r="D1515" s="229" t="s">
        <v>149</v>
      </c>
      <c r="E1515" s="230" t="s">
        <v>1601</v>
      </c>
      <c r="F1515" s="231" t="s">
        <v>1602</v>
      </c>
      <c r="G1515" s="232" t="s">
        <v>167</v>
      </c>
      <c r="H1515" s="233">
        <v>20.431000000000001</v>
      </c>
      <c r="I1515" s="234"/>
      <c r="J1515" s="235">
        <f>ROUND(I1515*H1515,2)</f>
        <v>0</v>
      </c>
      <c r="K1515" s="236"/>
      <c r="L1515" s="237"/>
      <c r="M1515" s="238" t="s">
        <v>1</v>
      </c>
      <c r="N1515" s="239" t="s">
        <v>39</v>
      </c>
      <c r="O1515" s="91"/>
      <c r="P1515" s="225">
        <f>O1515*H1515</f>
        <v>0</v>
      </c>
      <c r="Q1515" s="225">
        <v>0.023699999999999999</v>
      </c>
      <c r="R1515" s="225">
        <f>Q1515*H1515</f>
        <v>0.4842147</v>
      </c>
      <c r="S1515" s="225">
        <v>0</v>
      </c>
      <c r="T1515" s="226">
        <f>S1515*H1515</f>
        <v>0</v>
      </c>
      <c r="U1515" s="38"/>
      <c r="V1515" s="38"/>
      <c r="W1515" s="38"/>
      <c r="X1515" s="38"/>
      <c r="Y1515" s="38"/>
      <c r="Z1515" s="38"/>
      <c r="AA1515" s="38"/>
      <c r="AB1515" s="38"/>
      <c r="AC1515" s="38"/>
      <c r="AD1515" s="38"/>
      <c r="AE1515" s="38"/>
      <c r="AR1515" s="227" t="s">
        <v>297</v>
      </c>
      <c r="AT1515" s="227" t="s">
        <v>149</v>
      </c>
      <c r="AU1515" s="227" t="s">
        <v>146</v>
      </c>
      <c r="AY1515" s="17" t="s">
        <v>137</v>
      </c>
      <c r="BE1515" s="228">
        <f>IF(N1515="základní",J1515,0)</f>
        <v>0</v>
      </c>
      <c r="BF1515" s="228">
        <f>IF(N1515="snížená",J1515,0)</f>
        <v>0</v>
      </c>
      <c r="BG1515" s="228">
        <f>IF(N1515="zákl. přenesená",J1515,0)</f>
        <v>0</v>
      </c>
      <c r="BH1515" s="228">
        <f>IF(N1515="sníž. přenesená",J1515,0)</f>
        <v>0</v>
      </c>
      <c r="BI1515" s="228">
        <f>IF(N1515="nulová",J1515,0)</f>
        <v>0</v>
      </c>
      <c r="BJ1515" s="17" t="s">
        <v>146</v>
      </c>
      <c r="BK1515" s="228">
        <f>ROUND(I1515*H1515,2)</f>
        <v>0</v>
      </c>
      <c r="BL1515" s="17" t="s">
        <v>474</v>
      </c>
      <c r="BM1515" s="227" t="s">
        <v>1792</v>
      </c>
    </row>
    <row r="1516" s="14" customFormat="1">
      <c r="A1516" s="14"/>
      <c r="B1516" s="251"/>
      <c r="C1516" s="252"/>
      <c r="D1516" s="242" t="s">
        <v>154</v>
      </c>
      <c r="E1516" s="253" t="s">
        <v>1</v>
      </c>
      <c r="F1516" s="254" t="s">
        <v>219</v>
      </c>
      <c r="G1516" s="252"/>
      <c r="H1516" s="255">
        <v>16.765999999999998</v>
      </c>
      <c r="I1516" s="256"/>
      <c r="J1516" s="252"/>
      <c r="K1516" s="252"/>
      <c r="L1516" s="257"/>
      <c r="M1516" s="258"/>
      <c r="N1516" s="259"/>
      <c r="O1516" s="259"/>
      <c r="P1516" s="259"/>
      <c r="Q1516" s="259"/>
      <c r="R1516" s="259"/>
      <c r="S1516" s="259"/>
      <c r="T1516" s="260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61" t="s">
        <v>154</v>
      </c>
      <c r="AU1516" s="261" t="s">
        <v>146</v>
      </c>
      <c r="AV1516" s="14" t="s">
        <v>146</v>
      </c>
      <c r="AW1516" s="14" t="s">
        <v>30</v>
      </c>
      <c r="AX1516" s="14" t="s">
        <v>73</v>
      </c>
      <c r="AY1516" s="261" t="s">
        <v>137</v>
      </c>
    </row>
    <row r="1517" s="13" customFormat="1">
      <c r="A1517" s="13"/>
      <c r="B1517" s="240"/>
      <c r="C1517" s="241"/>
      <c r="D1517" s="242" t="s">
        <v>154</v>
      </c>
      <c r="E1517" s="243" t="s">
        <v>1</v>
      </c>
      <c r="F1517" s="244" t="s">
        <v>1793</v>
      </c>
      <c r="G1517" s="241"/>
      <c r="H1517" s="243" t="s">
        <v>1</v>
      </c>
      <c r="I1517" s="245"/>
      <c r="J1517" s="241"/>
      <c r="K1517" s="241"/>
      <c r="L1517" s="246"/>
      <c r="M1517" s="247"/>
      <c r="N1517" s="248"/>
      <c r="O1517" s="248"/>
      <c r="P1517" s="248"/>
      <c r="Q1517" s="248"/>
      <c r="R1517" s="248"/>
      <c r="S1517" s="248"/>
      <c r="T1517" s="249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50" t="s">
        <v>154</v>
      </c>
      <c r="AU1517" s="250" t="s">
        <v>146</v>
      </c>
      <c r="AV1517" s="13" t="s">
        <v>81</v>
      </c>
      <c r="AW1517" s="13" t="s">
        <v>30</v>
      </c>
      <c r="AX1517" s="13" t="s">
        <v>73</v>
      </c>
      <c r="AY1517" s="250" t="s">
        <v>137</v>
      </c>
    </row>
    <row r="1518" s="14" customFormat="1">
      <c r="A1518" s="14"/>
      <c r="B1518" s="251"/>
      <c r="C1518" s="252"/>
      <c r="D1518" s="242" t="s">
        <v>154</v>
      </c>
      <c r="E1518" s="253" t="s">
        <v>1</v>
      </c>
      <c r="F1518" s="254" t="s">
        <v>81</v>
      </c>
      <c r="G1518" s="252"/>
      <c r="H1518" s="255">
        <v>1</v>
      </c>
      <c r="I1518" s="256"/>
      <c r="J1518" s="252"/>
      <c r="K1518" s="252"/>
      <c r="L1518" s="257"/>
      <c r="M1518" s="258"/>
      <c r="N1518" s="259"/>
      <c r="O1518" s="259"/>
      <c r="P1518" s="259"/>
      <c r="Q1518" s="259"/>
      <c r="R1518" s="259"/>
      <c r="S1518" s="259"/>
      <c r="T1518" s="260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61" t="s">
        <v>154</v>
      </c>
      <c r="AU1518" s="261" t="s">
        <v>146</v>
      </c>
      <c r="AV1518" s="14" t="s">
        <v>146</v>
      </c>
      <c r="AW1518" s="14" t="s">
        <v>30</v>
      </c>
      <c r="AX1518" s="14" t="s">
        <v>73</v>
      </c>
      <c r="AY1518" s="261" t="s">
        <v>137</v>
      </c>
    </row>
    <row r="1519" s="15" customFormat="1">
      <c r="A1519" s="15"/>
      <c r="B1519" s="262"/>
      <c r="C1519" s="263"/>
      <c r="D1519" s="242" t="s">
        <v>154</v>
      </c>
      <c r="E1519" s="264" t="s">
        <v>1</v>
      </c>
      <c r="F1519" s="265" t="s">
        <v>157</v>
      </c>
      <c r="G1519" s="263"/>
      <c r="H1519" s="266">
        <v>17.765999999999998</v>
      </c>
      <c r="I1519" s="267"/>
      <c r="J1519" s="263"/>
      <c r="K1519" s="263"/>
      <c r="L1519" s="268"/>
      <c r="M1519" s="269"/>
      <c r="N1519" s="270"/>
      <c r="O1519" s="270"/>
      <c r="P1519" s="270"/>
      <c r="Q1519" s="270"/>
      <c r="R1519" s="270"/>
      <c r="S1519" s="270"/>
      <c r="T1519" s="271"/>
      <c r="U1519" s="15"/>
      <c r="V1519" s="15"/>
      <c r="W1519" s="15"/>
      <c r="X1519" s="15"/>
      <c r="Y1519" s="15"/>
      <c r="Z1519" s="15"/>
      <c r="AA1519" s="15"/>
      <c r="AB1519" s="15"/>
      <c r="AC1519" s="15"/>
      <c r="AD1519" s="15"/>
      <c r="AE1519" s="15"/>
      <c r="AT1519" s="272" t="s">
        <v>154</v>
      </c>
      <c r="AU1519" s="272" t="s">
        <v>146</v>
      </c>
      <c r="AV1519" s="15" t="s">
        <v>145</v>
      </c>
      <c r="AW1519" s="15" t="s">
        <v>30</v>
      </c>
      <c r="AX1519" s="15" t="s">
        <v>81</v>
      </c>
      <c r="AY1519" s="272" t="s">
        <v>137</v>
      </c>
    </row>
    <row r="1520" s="14" customFormat="1">
      <c r="A1520" s="14"/>
      <c r="B1520" s="251"/>
      <c r="C1520" s="252"/>
      <c r="D1520" s="242" t="s">
        <v>154</v>
      </c>
      <c r="E1520" s="252"/>
      <c r="F1520" s="254" t="s">
        <v>1794</v>
      </c>
      <c r="G1520" s="252"/>
      <c r="H1520" s="255">
        <v>20.431000000000001</v>
      </c>
      <c r="I1520" s="256"/>
      <c r="J1520" s="252"/>
      <c r="K1520" s="252"/>
      <c r="L1520" s="257"/>
      <c r="M1520" s="258"/>
      <c r="N1520" s="259"/>
      <c r="O1520" s="259"/>
      <c r="P1520" s="259"/>
      <c r="Q1520" s="259"/>
      <c r="R1520" s="259"/>
      <c r="S1520" s="259"/>
      <c r="T1520" s="260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61" t="s">
        <v>154</v>
      </c>
      <c r="AU1520" s="261" t="s">
        <v>146</v>
      </c>
      <c r="AV1520" s="14" t="s">
        <v>146</v>
      </c>
      <c r="AW1520" s="14" t="s">
        <v>4</v>
      </c>
      <c r="AX1520" s="14" t="s">
        <v>81</v>
      </c>
      <c r="AY1520" s="261" t="s">
        <v>137</v>
      </c>
    </row>
    <row r="1521" s="2" customFormat="1" ht="24.15" customHeight="1">
      <c r="A1521" s="38"/>
      <c r="B1521" s="39"/>
      <c r="C1521" s="215" t="s">
        <v>1795</v>
      </c>
      <c r="D1521" s="215" t="s">
        <v>141</v>
      </c>
      <c r="E1521" s="216" t="s">
        <v>1796</v>
      </c>
      <c r="F1521" s="217" t="s">
        <v>1797</v>
      </c>
      <c r="G1521" s="218" t="s">
        <v>167</v>
      </c>
      <c r="H1521" s="219">
        <v>0.75</v>
      </c>
      <c r="I1521" s="220"/>
      <c r="J1521" s="221">
        <f>ROUND(I1521*H1521,2)</f>
        <v>0</v>
      </c>
      <c r="K1521" s="222"/>
      <c r="L1521" s="44"/>
      <c r="M1521" s="223" t="s">
        <v>1</v>
      </c>
      <c r="N1521" s="224" t="s">
        <v>39</v>
      </c>
      <c r="O1521" s="91"/>
      <c r="P1521" s="225">
        <f>O1521*H1521</f>
        <v>0</v>
      </c>
      <c r="Q1521" s="225">
        <v>0.00058</v>
      </c>
      <c r="R1521" s="225">
        <f>Q1521*H1521</f>
        <v>0.000435</v>
      </c>
      <c r="S1521" s="225">
        <v>0</v>
      </c>
      <c r="T1521" s="226">
        <f>S1521*H1521</f>
        <v>0</v>
      </c>
      <c r="U1521" s="38"/>
      <c r="V1521" s="38"/>
      <c r="W1521" s="38"/>
      <c r="X1521" s="38"/>
      <c r="Y1521" s="38"/>
      <c r="Z1521" s="38"/>
      <c r="AA1521" s="38"/>
      <c r="AB1521" s="38"/>
      <c r="AC1521" s="38"/>
      <c r="AD1521" s="38"/>
      <c r="AE1521" s="38"/>
      <c r="AR1521" s="227" t="s">
        <v>474</v>
      </c>
      <c r="AT1521" s="227" t="s">
        <v>141</v>
      </c>
      <c r="AU1521" s="227" t="s">
        <v>146</v>
      </c>
      <c r="AY1521" s="17" t="s">
        <v>137</v>
      </c>
      <c r="BE1521" s="228">
        <f>IF(N1521="základní",J1521,0)</f>
        <v>0</v>
      </c>
      <c r="BF1521" s="228">
        <f>IF(N1521="snížená",J1521,0)</f>
        <v>0</v>
      </c>
      <c r="BG1521" s="228">
        <f>IF(N1521="zákl. přenesená",J1521,0)</f>
        <v>0</v>
      </c>
      <c r="BH1521" s="228">
        <f>IF(N1521="sníž. přenesená",J1521,0)</f>
        <v>0</v>
      </c>
      <c r="BI1521" s="228">
        <f>IF(N1521="nulová",J1521,0)</f>
        <v>0</v>
      </c>
      <c r="BJ1521" s="17" t="s">
        <v>146</v>
      </c>
      <c r="BK1521" s="228">
        <f>ROUND(I1521*H1521,2)</f>
        <v>0</v>
      </c>
      <c r="BL1521" s="17" t="s">
        <v>474</v>
      </c>
      <c r="BM1521" s="227" t="s">
        <v>1798</v>
      </c>
    </row>
    <row r="1522" s="2" customFormat="1" ht="24.15" customHeight="1">
      <c r="A1522" s="38"/>
      <c r="B1522" s="39"/>
      <c r="C1522" s="229" t="s">
        <v>1799</v>
      </c>
      <c r="D1522" s="229" t="s">
        <v>149</v>
      </c>
      <c r="E1522" s="230" t="s">
        <v>1800</v>
      </c>
      <c r="F1522" s="231" t="s">
        <v>1801</v>
      </c>
      <c r="G1522" s="232" t="s">
        <v>167</v>
      </c>
      <c r="H1522" s="233">
        <v>0.82499999999999996</v>
      </c>
      <c r="I1522" s="234"/>
      <c r="J1522" s="235">
        <f>ROUND(I1522*H1522,2)</f>
        <v>0</v>
      </c>
      <c r="K1522" s="236"/>
      <c r="L1522" s="237"/>
      <c r="M1522" s="238" t="s">
        <v>1</v>
      </c>
      <c r="N1522" s="239" t="s">
        <v>39</v>
      </c>
      <c r="O1522" s="91"/>
      <c r="P1522" s="225">
        <f>O1522*H1522</f>
        <v>0</v>
      </c>
      <c r="Q1522" s="225">
        <v>0.012</v>
      </c>
      <c r="R1522" s="225">
        <f>Q1522*H1522</f>
        <v>0.0098999999999999991</v>
      </c>
      <c r="S1522" s="225">
        <v>0</v>
      </c>
      <c r="T1522" s="226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27" t="s">
        <v>297</v>
      </c>
      <c r="AT1522" s="227" t="s">
        <v>149</v>
      </c>
      <c r="AU1522" s="227" t="s">
        <v>146</v>
      </c>
      <c r="AY1522" s="17" t="s">
        <v>137</v>
      </c>
      <c r="BE1522" s="228">
        <f>IF(N1522="základní",J1522,0)</f>
        <v>0</v>
      </c>
      <c r="BF1522" s="228">
        <f>IF(N1522="snížená",J1522,0)</f>
        <v>0</v>
      </c>
      <c r="BG1522" s="228">
        <f>IF(N1522="zákl. přenesená",J1522,0)</f>
        <v>0</v>
      </c>
      <c r="BH1522" s="228">
        <f>IF(N1522="sníž. přenesená",J1522,0)</f>
        <v>0</v>
      </c>
      <c r="BI1522" s="228">
        <f>IF(N1522="nulová",J1522,0)</f>
        <v>0</v>
      </c>
      <c r="BJ1522" s="17" t="s">
        <v>146</v>
      </c>
      <c r="BK1522" s="228">
        <f>ROUND(I1522*H1522,2)</f>
        <v>0</v>
      </c>
      <c r="BL1522" s="17" t="s">
        <v>474</v>
      </c>
      <c r="BM1522" s="227" t="s">
        <v>1802</v>
      </c>
    </row>
    <row r="1523" s="13" customFormat="1">
      <c r="A1523" s="13"/>
      <c r="B1523" s="240"/>
      <c r="C1523" s="241"/>
      <c r="D1523" s="242" t="s">
        <v>154</v>
      </c>
      <c r="E1523" s="243" t="s">
        <v>1</v>
      </c>
      <c r="F1523" s="244" t="s">
        <v>1803</v>
      </c>
      <c r="G1523" s="241"/>
      <c r="H1523" s="243" t="s">
        <v>1</v>
      </c>
      <c r="I1523" s="245"/>
      <c r="J1523" s="241"/>
      <c r="K1523" s="241"/>
      <c r="L1523" s="246"/>
      <c r="M1523" s="247"/>
      <c r="N1523" s="248"/>
      <c r="O1523" s="248"/>
      <c r="P1523" s="248"/>
      <c r="Q1523" s="248"/>
      <c r="R1523" s="248"/>
      <c r="S1523" s="248"/>
      <c r="T1523" s="249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50" t="s">
        <v>154</v>
      </c>
      <c r="AU1523" s="250" t="s">
        <v>146</v>
      </c>
      <c r="AV1523" s="13" t="s">
        <v>81</v>
      </c>
      <c r="AW1523" s="13" t="s">
        <v>30</v>
      </c>
      <c r="AX1523" s="13" t="s">
        <v>73</v>
      </c>
      <c r="AY1523" s="250" t="s">
        <v>137</v>
      </c>
    </row>
    <row r="1524" s="14" customFormat="1">
      <c r="A1524" s="14"/>
      <c r="B1524" s="251"/>
      <c r="C1524" s="252"/>
      <c r="D1524" s="242" t="s">
        <v>154</v>
      </c>
      <c r="E1524" s="253" t="s">
        <v>1</v>
      </c>
      <c r="F1524" s="254" t="s">
        <v>1804</v>
      </c>
      <c r="G1524" s="252"/>
      <c r="H1524" s="255">
        <v>0.75</v>
      </c>
      <c r="I1524" s="256"/>
      <c r="J1524" s="252"/>
      <c r="K1524" s="252"/>
      <c r="L1524" s="257"/>
      <c r="M1524" s="258"/>
      <c r="N1524" s="259"/>
      <c r="O1524" s="259"/>
      <c r="P1524" s="259"/>
      <c r="Q1524" s="259"/>
      <c r="R1524" s="259"/>
      <c r="S1524" s="259"/>
      <c r="T1524" s="260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61" t="s">
        <v>154</v>
      </c>
      <c r="AU1524" s="261" t="s">
        <v>146</v>
      </c>
      <c r="AV1524" s="14" t="s">
        <v>146</v>
      </c>
      <c r="AW1524" s="14" t="s">
        <v>30</v>
      </c>
      <c r="AX1524" s="14" t="s">
        <v>81</v>
      </c>
      <c r="AY1524" s="261" t="s">
        <v>137</v>
      </c>
    </row>
    <row r="1525" s="14" customFormat="1">
      <c r="A1525" s="14"/>
      <c r="B1525" s="251"/>
      <c r="C1525" s="252"/>
      <c r="D1525" s="242" t="s">
        <v>154</v>
      </c>
      <c r="E1525" s="252"/>
      <c r="F1525" s="254" t="s">
        <v>1805</v>
      </c>
      <c r="G1525" s="252"/>
      <c r="H1525" s="255">
        <v>0.82499999999999996</v>
      </c>
      <c r="I1525" s="256"/>
      <c r="J1525" s="252"/>
      <c r="K1525" s="252"/>
      <c r="L1525" s="257"/>
      <c r="M1525" s="258"/>
      <c r="N1525" s="259"/>
      <c r="O1525" s="259"/>
      <c r="P1525" s="259"/>
      <c r="Q1525" s="259"/>
      <c r="R1525" s="259"/>
      <c r="S1525" s="259"/>
      <c r="T1525" s="260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61" t="s">
        <v>154</v>
      </c>
      <c r="AU1525" s="261" t="s">
        <v>146</v>
      </c>
      <c r="AV1525" s="14" t="s">
        <v>146</v>
      </c>
      <c r="AW1525" s="14" t="s">
        <v>4</v>
      </c>
      <c r="AX1525" s="14" t="s">
        <v>81</v>
      </c>
      <c r="AY1525" s="261" t="s">
        <v>137</v>
      </c>
    </row>
    <row r="1526" s="2" customFormat="1" ht="24.15" customHeight="1">
      <c r="A1526" s="38"/>
      <c r="B1526" s="39"/>
      <c r="C1526" s="215" t="s">
        <v>1806</v>
      </c>
      <c r="D1526" s="215" t="s">
        <v>141</v>
      </c>
      <c r="E1526" s="216" t="s">
        <v>1807</v>
      </c>
      <c r="F1526" s="217" t="s">
        <v>1808</v>
      </c>
      <c r="G1526" s="218" t="s">
        <v>160</v>
      </c>
      <c r="H1526" s="219">
        <v>1</v>
      </c>
      <c r="I1526" s="220"/>
      <c r="J1526" s="221">
        <f>ROUND(I1526*H1526,2)</f>
        <v>0</v>
      </c>
      <c r="K1526" s="222"/>
      <c r="L1526" s="44"/>
      <c r="M1526" s="223" t="s">
        <v>1</v>
      </c>
      <c r="N1526" s="224" t="s">
        <v>39</v>
      </c>
      <c r="O1526" s="91"/>
      <c r="P1526" s="225">
        <f>O1526*H1526</f>
        <v>0</v>
      </c>
      <c r="Q1526" s="225">
        <v>0</v>
      </c>
      <c r="R1526" s="225">
        <f>Q1526*H1526</f>
        <v>0</v>
      </c>
      <c r="S1526" s="225">
        <v>0.00036000000000000002</v>
      </c>
      <c r="T1526" s="226">
        <f>S1526*H1526</f>
        <v>0.00036000000000000002</v>
      </c>
      <c r="U1526" s="38"/>
      <c r="V1526" s="38"/>
      <c r="W1526" s="38"/>
      <c r="X1526" s="38"/>
      <c r="Y1526" s="38"/>
      <c r="Z1526" s="38"/>
      <c r="AA1526" s="38"/>
      <c r="AB1526" s="38"/>
      <c r="AC1526" s="38"/>
      <c r="AD1526" s="38"/>
      <c r="AE1526" s="38"/>
      <c r="AR1526" s="227" t="s">
        <v>474</v>
      </c>
      <c r="AT1526" s="227" t="s">
        <v>141</v>
      </c>
      <c r="AU1526" s="227" t="s">
        <v>146</v>
      </c>
      <c r="AY1526" s="17" t="s">
        <v>137</v>
      </c>
      <c r="BE1526" s="228">
        <f>IF(N1526="základní",J1526,0)</f>
        <v>0</v>
      </c>
      <c r="BF1526" s="228">
        <f>IF(N1526="snížená",J1526,0)</f>
        <v>0</v>
      </c>
      <c r="BG1526" s="228">
        <f>IF(N1526="zákl. přenesená",J1526,0)</f>
        <v>0</v>
      </c>
      <c r="BH1526" s="228">
        <f>IF(N1526="sníž. přenesená",J1526,0)</f>
        <v>0</v>
      </c>
      <c r="BI1526" s="228">
        <f>IF(N1526="nulová",J1526,0)</f>
        <v>0</v>
      </c>
      <c r="BJ1526" s="17" t="s">
        <v>146</v>
      </c>
      <c r="BK1526" s="228">
        <f>ROUND(I1526*H1526,2)</f>
        <v>0</v>
      </c>
      <c r="BL1526" s="17" t="s">
        <v>474</v>
      </c>
      <c r="BM1526" s="227" t="s">
        <v>1809</v>
      </c>
    </row>
    <row r="1527" s="14" customFormat="1">
      <c r="A1527" s="14"/>
      <c r="B1527" s="251"/>
      <c r="C1527" s="252"/>
      <c r="D1527" s="242" t="s">
        <v>154</v>
      </c>
      <c r="E1527" s="253" t="s">
        <v>1</v>
      </c>
      <c r="F1527" s="254" t="s">
        <v>81</v>
      </c>
      <c r="G1527" s="252"/>
      <c r="H1527" s="255">
        <v>1</v>
      </c>
      <c r="I1527" s="256"/>
      <c r="J1527" s="252"/>
      <c r="K1527" s="252"/>
      <c r="L1527" s="257"/>
      <c r="M1527" s="258"/>
      <c r="N1527" s="259"/>
      <c r="O1527" s="259"/>
      <c r="P1527" s="259"/>
      <c r="Q1527" s="259"/>
      <c r="R1527" s="259"/>
      <c r="S1527" s="259"/>
      <c r="T1527" s="260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61" t="s">
        <v>154</v>
      </c>
      <c r="AU1527" s="261" t="s">
        <v>146</v>
      </c>
      <c r="AV1527" s="14" t="s">
        <v>146</v>
      </c>
      <c r="AW1527" s="14" t="s">
        <v>30</v>
      </c>
      <c r="AX1527" s="14" t="s">
        <v>81</v>
      </c>
      <c r="AY1527" s="261" t="s">
        <v>137</v>
      </c>
    </row>
    <row r="1528" s="2" customFormat="1" ht="24.15" customHeight="1">
      <c r="A1528" s="38"/>
      <c r="B1528" s="39"/>
      <c r="C1528" s="215" t="s">
        <v>1810</v>
      </c>
      <c r="D1528" s="215" t="s">
        <v>141</v>
      </c>
      <c r="E1528" s="216" t="s">
        <v>1811</v>
      </c>
      <c r="F1528" s="217" t="s">
        <v>1812</v>
      </c>
      <c r="G1528" s="218" t="s">
        <v>243</v>
      </c>
      <c r="H1528" s="219">
        <v>16</v>
      </c>
      <c r="I1528" s="220"/>
      <c r="J1528" s="221">
        <f>ROUND(I1528*H1528,2)</f>
        <v>0</v>
      </c>
      <c r="K1528" s="222"/>
      <c r="L1528" s="44"/>
      <c r="M1528" s="223" t="s">
        <v>1</v>
      </c>
      <c r="N1528" s="224" t="s">
        <v>39</v>
      </c>
      <c r="O1528" s="91"/>
      <c r="P1528" s="225">
        <f>O1528*H1528</f>
        <v>0</v>
      </c>
      <c r="Q1528" s="225">
        <v>0.00020000000000000001</v>
      </c>
      <c r="R1528" s="225">
        <f>Q1528*H1528</f>
        <v>0.0032000000000000002</v>
      </c>
      <c r="S1528" s="225">
        <v>0</v>
      </c>
      <c r="T1528" s="226">
        <f>S1528*H1528</f>
        <v>0</v>
      </c>
      <c r="U1528" s="38"/>
      <c r="V1528" s="38"/>
      <c r="W1528" s="38"/>
      <c r="X1528" s="38"/>
      <c r="Y1528" s="38"/>
      <c r="Z1528" s="38"/>
      <c r="AA1528" s="38"/>
      <c r="AB1528" s="38"/>
      <c r="AC1528" s="38"/>
      <c r="AD1528" s="38"/>
      <c r="AE1528" s="38"/>
      <c r="AR1528" s="227" t="s">
        <v>474</v>
      </c>
      <c r="AT1528" s="227" t="s">
        <v>141</v>
      </c>
      <c r="AU1528" s="227" t="s">
        <v>146</v>
      </c>
      <c r="AY1528" s="17" t="s">
        <v>137</v>
      </c>
      <c r="BE1528" s="228">
        <f>IF(N1528="základní",J1528,0)</f>
        <v>0</v>
      </c>
      <c r="BF1528" s="228">
        <f>IF(N1528="snížená",J1528,0)</f>
        <v>0</v>
      </c>
      <c r="BG1528" s="228">
        <f>IF(N1528="zákl. přenesená",J1528,0)</f>
        <v>0</v>
      </c>
      <c r="BH1528" s="228">
        <f>IF(N1528="sníž. přenesená",J1528,0)</f>
        <v>0</v>
      </c>
      <c r="BI1528" s="228">
        <f>IF(N1528="nulová",J1528,0)</f>
        <v>0</v>
      </c>
      <c r="BJ1528" s="17" t="s">
        <v>146</v>
      </c>
      <c r="BK1528" s="228">
        <f>ROUND(I1528*H1528,2)</f>
        <v>0</v>
      </c>
      <c r="BL1528" s="17" t="s">
        <v>474</v>
      </c>
      <c r="BM1528" s="227" t="s">
        <v>1813</v>
      </c>
    </row>
    <row r="1529" s="14" customFormat="1">
      <c r="A1529" s="14"/>
      <c r="B1529" s="251"/>
      <c r="C1529" s="252"/>
      <c r="D1529" s="242" t="s">
        <v>154</v>
      </c>
      <c r="E1529" s="253" t="s">
        <v>1</v>
      </c>
      <c r="F1529" s="254" t="s">
        <v>474</v>
      </c>
      <c r="G1529" s="252"/>
      <c r="H1529" s="255">
        <v>16</v>
      </c>
      <c r="I1529" s="256"/>
      <c r="J1529" s="252"/>
      <c r="K1529" s="252"/>
      <c r="L1529" s="257"/>
      <c r="M1529" s="258"/>
      <c r="N1529" s="259"/>
      <c r="O1529" s="259"/>
      <c r="P1529" s="259"/>
      <c r="Q1529" s="259"/>
      <c r="R1529" s="259"/>
      <c r="S1529" s="259"/>
      <c r="T1529" s="260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61" t="s">
        <v>154</v>
      </c>
      <c r="AU1529" s="261" t="s">
        <v>146</v>
      </c>
      <c r="AV1529" s="14" t="s">
        <v>146</v>
      </c>
      <c r="AW1529" s="14" t="s">
        <v>30</v>
      </c>
      <c r="AX1529" s="14" t="s">
        <v>81</v>
      </c>
      <c r="AY1529" s="261" t="s">
        <v>137</v>
      </c>
    </row>
    <row r="1530" s="2" customFormat="1" ht="24.15" customHeight="1">
      <c r="A1530" s="38"/>
      <c r="B1530" s="39"/>
      <c r="C1530" s="215" t="s">
        <v>1814</v>
      </c>
      <c r="D1530" s="215" t="s">
        <v>141</v>
      </c>
      <c r="E1530" s="216" t="s">
        <v>1815</v>
      </c>
      <c r="F1530" s="217" t="s">
        <v>1816</v>
      </c>
      <c r="G1530" s="218" t="s">
        <v>243</v>
      </c>
      <c r="H1530" s="219">
        <v>9.1880000000000006</v>
      </c>
      <c r="I1530" s="220"/>
      <c r="J1530" s="221">
        <f>ROUND(I1530*H1530,2)</f>
        <v>0</v>
      </c>
      <c r="K1530" s="222"/>
      <c r="L1530" s="44"/>
      <c r="M1530" s="223" t="s">
        <v>1</v>
      </c>
      <c r="N1530" s="224" t="s">
        <v>39</v>
      </c>
      <c r="O1530" s="91"/>
      <c r="P1530" s="225">
        <f>O1530*H1530</f>
        <v>0</v>
      </c>
      <c r="Q1530" s="225">
        <v>0.00018000000000000001</v>
      </c>
      <c r="R1530" s="225">
        <f>Q1530*H1530</f>
        <v>0.0016538400000000002</v>
      </c>
      <c r="S1530" s="225">
        <v>0</v>
      </c>
      <c r="T1530" s="226">
        <f>S1530*H1530</f>
        <v>0</v>
      </c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R1530" s="227" t="s">
        <v>474</v>
      </c>
      <c r="AT1530" s="227" t="s">
        <v>141</v>
      </c>
      <c r="AU1530" s="227" t="s">
        <v>146</v>
      </c>
      <c r="AY1530" s="17" t="s">
        <v>137</v>
      </c>
      <c r="BE1530" s="228">
        <f>IF(N1530="základní",J1530,0)</f>
        <v>0</v>
      </c>
      <c r="BF1530" s="228">
        <f>IF(N1530="snížená",J1530,0)</f>
        <v>0</v>
      </c>
      <c r="BG1530" s="228">
        <f>IF(N1530="zákl. přenesená",J1530,0)</f>
        <v>0</v>
      </c>
      <c r="BH1530" s="228">
        <f>IF(N1530="sníž. přenesená",J1530,0)</f>
        <v>0</v>
      </c>
      <c r="BI1530" s="228">
        <f>IF(N1530="nulová",J1530,0)</f>
        <v>0</v>
      </c>
      <c r="BJ1530" s="17" t="s">
        <v>146</v>
      </c>
      <c r="BK1530" s="228">
        <f>ROUND(I1530*H1530,2)</f>
        <v>0</v>
      </c>
      <c r="BL1530" s="17" t="s">
        <v>474</v>
      </c>
      <c r="BM1530" s="227" t="s">
        <v>1817</v>
      </c>
    </row>
    <row r="1531" s="14" customFormat="1">
      <c r="A1531" s="14"/>
      <c r="B1531" s="251"/>
      <c r="C1531" s="252"/>
      <c r="D1531" s="242" t="s">
        <v>154</v>
      </c>
      <c r="E1531" s="253" t="s">
        <v>1</v>
      </c>
      <c r="F1531" s="254" t="s">
        <v>1818</v>
      </c>
      <c r="G1531" s="252"/>
      <c r="H1531" s="255">
        <v>9.1880000000000006</v>
      </c>
      <c r="I1531" s="256"/>
      <c r="J1531" s="252"/>
      <c r="K1531" s="252"/>
      <c r="L1531" s="257"/>
      <c r="M1531" s="258"/>
      <c r="N1531" s="259"/>
      <c r="O1531" s="259"/>
      <c r="P1531" s="259"/>
      <c r="Q1531" s="259"/>
      <c r="R1531" s="259"/>
      <c r="S1531" s="259"/>
      <c r="T1531" s="260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61" t="s">
        <v>154</v>
      </c>
      <c r="AU1531" s="261" t="s">
        <v>146</v>
      </c>
      <c r="AV1531" s="14" t="s">
        <v>146</v>
      </c>
      <c r="AW1531" s="14" t="s">
        <v>30</v>
      </c>
      <c r="AX1531" s="14" t="s">
        <v>81</v>
      </c>
      <c r="AY1531" s="261" t="s">
        <v>137</v>
      </c>
    </row>
    <row r="1532" s="2" customFormat="1" ht="16.5" customHeight="1">
      <c r="A1532" s="38"/>
      <c r="B1532" s="39"/>
      <c r="C1532" s="229" t="s">
        <v>1819</v>
      </c>
      <c r="D1532" s="229" t="s">
        <v>149</v>
      </c>
      <c r="E1532" s="230" t="s">
        <v>1820</v>
      </c>
      <c r="F1532" s="231" t="s">
        <v>1821</v>
      </c>
      <c r="G1532" s="232" t="s">
        <v>243</v>
      </c>
      <c r="H1532" s="233">
        <v>11.026</v>
      </c>
      <c r="I1532" s="234"/>
      <c r="J1532" s="235">
        <f>ROUND(I1532*H1532,2)</f>
        <v>0</v>
      </c>
      <c r="K1532" s="236"/>
      <c r="L1532" s="237"/>
      <c r="M1532" s="238" t="s">
        <v>1</v>
      </c>
      <c r="N1532" s="239" t="s">
        <v>39</v>
      </c>
      <c r="O1532" s="91"/>
      <c r="P1532" s="225">
        <f>O1532*H1532</f>
        <v>0</v>
      </c>
      <c r="Q1532" s="225">
        <v>0.00012</v>
      </c>
      <c r="R1532" s="225">
        <f>Q1532*H1532</f>
        <v>0.0013231200000000001</v>
      </c>
      <c r="S1532" s="225">
        <v>0</v>
      </c>
      <c r="T1532" s="226">
        <f>S1532*H1532</f>
        <v>0</v>
      </c>
      <c r="U1532" s="38"/>
      <c r="V1532" s="38"/>
      <c r="W1532" s="38"/>
      <c r="X1532" s="38"/>
      <c r="Y1532" s="38"/>
      <c r="Z1532" s="38"/>
      <c r="AA1532" s="38"/>
      <c r="AB1532" s="38"/>
      <c r="AC1532" s="38"/>
      <c r="AD1532" s="38"/>
      <c r="AE1532" s="38"/>
      <c r="AR1532" s="227" t="s">
        <v>297</v>
      </c>
      <c r="AT1532" s="227" t="s">
        <v>149</v>
      </c>
      <c r="AU1532" s="227" t="s">
        <v>146</v>
      </c>
      <c r="AY1532" s="17" t="s">
        <v>137</v>
      </c>
      <c r="BE1532" s="228">
        <f>IF(N1532="základní",J1532,0)</f>
        <v>0</v>
      </c>
      <c r="BF1532" s="228">
        <f>IF(N1532="snížená",J1532,0)</f>
        <v>0</v>
      </c>
      <c r="BG1532" s="228">
        <f>IF(N1532="zákl. přenesená",J1532,0)</f>
        <v>0</v>
      </c>
      <c r="BH1532" s="228">
        <f>IF(N1532="sníž. přenesená",J1532,0)</f>
        <v>0</v>
      </c>
      <c r="BI1532" s="228">
        <f>IF(N1532="nulová",J1532,0)</f>
        <v>0</v>
      </c>
      <c r="BJ1532" s="17" t="s">
        <v>146</v>
      </c>
      <c r="BK1532" s="228">
        <f>ROUND(I1532*H1532,2)</f>
        <v>0</v>
      </c>
      <c r="BL1532" s="17" t="s">
        <v>474</v>
      </c>
      <c r="BM1532" s="227" t="s">
        <v>1822</v>
      </c>
    </row>
    <row r="1533" s="14" customFormat="1">
      <c r="A1533" s="14"/>
      <c r="B1533" s="251"/>
      <c r="C1533" s="252"/>
      <c r="D1533" s="242" t="s">
        <v>154</v>
      </c>
      <c r="E1533" s="252"/>
      <c r="F1533" s="254" t="s">
        <v>1823</v>
      </c>
      <c r="G1533" s="252"/>
      <c r="H1533" s="255">
        <v>11.026</v>
      </c>
      <c r="I1533" s="256"/>
      <c r="J1533" s="252"/>
      <c r="K1533" s="252"/>
      <c r="L1533" s="257"/>
      <c r="M1533" s="258"/>
      <c r="N1533" s="259"/>
      <c r="O1533" s="259"/>
      <c r="P1533" s="259"/>
      <c r="Q1533" s="259"/>
      <c r="R1533" s="259"/>
      <c r="S1533" s="259"/>
      <c r="T1533" s="260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61" t="s">
        <v>154</v>
      </c>
      <c r="AU1533" s="261" t="s">
        <v>146</v>
      </c>
      <c r="AV1533" s="14" t="s">
        <v>146</v>
      </c>
      <c r="AW1533" s="14" t="s">
        <v>4</v>
      </c>
      <c r="AX1533" s="14" t="s">
        <v>81</v>
      </c>
      <c r="AY1533" s="261" t="s">
        <v>137</v>
      </c>
    </row>
    <row r="1534" s="2" customFormat="1" ht="24.15" customHeight="1">
      <c r="A1534" s="38"/>
      <c r="B1534" s="39"/>
      <c r="C1534" s="215" t="s">
        <v>1824</v>
      </c>
      <c r="D1534" s="215" t="s">
        <v>141</v>
      </c>
      <c r="E1534" s="216" t="s">
        <v>1825</v>
      </c>
      <c r="F1534" s="217" t="s">
        <v>1826</v>
      </c>
      <c r="G1534" s="218" t="s">
        <v>160</v>
      </c>
      <c r="H1534" s="219">
        <v>2</v>
      </c>
      <c r="I1534" s="220"/>
      <c r="J1534" s="221">
        <f>ROUND(I1534*H1534,2)</f>
        <v>0</v>
      </c>
      <c r="K1534" s="222"/>
      <c r="L1534" s="44"/>
      <c r="M1534" s="223" t="s">
        <v>1</v>
      </c>
      <c r="N1534" s="224" t="s">
        <v>39</v>
      </c>
      <c r="O1534" s="91"/>
      <c r="P1534" s="225">
        <f>O1534*H1534</f>
        <v>0</v>
      </c>
      <c r="Q1534" s="225">
        <v>0.00020000000000000001</v>
      </c>
      <c r="R1534" s="225">
        <f>Q1534*H1534</f>
        <v>0.00040000000000000002</v>
      </c>
      <c r="S1534" s="225">
        <v>0</v>
      </c>
      <c r="T1534" s="226">
        <f>S1534*H1534</f>
        <v>0</v>
      </c>
      <c r="U1534" s="38"/>
      <c r="V1534" s="38"/>
      <c r="W1534" s="38"/>
      <c r="X1534" s="38"/>
      <c r="Y1534" s="38"/>
      <c r="Z1534" s="38"/>
      <c r="AA1534" s="38"/>
      <c r="AB1534" s="38"/>
      <c r="AC1534" s="38"/>
      <c r="AD1534" s="38"/>
      <c r="AE1534" s="38"/>
      <c r="AR1534" s="227" t="s">
        <v>474</v>
      </c>
      <c r="AT1534" s="227" t="s">
        <v>141</v>
      </c>
      <c r="AU1534" s="227" t="s">
        <v>146</v>
      </c>
      <c r="AY1534" s="17" t="s">
        <v>137</v>
      </c>
      <c r="BE1534" s="228">
        <f>IF(N1534="základní",J1534,0)</f>
        <v>0</v>
      </c>
      <c r="BF1534" s="228">
        <f>IF(N1534="snížená",J1534,0)</f>
        <v>0</v>
      </c>
      <c r="BG1534" s="228">
        <f>IF(N1534="zákl. přenesená",J1534,0)</f>
        <v>0</v>
      </c>
      <c r="BH1534" s="228">
        <f>IF(N1534="sníž. přenesená",J1534,0)</f>
        <v>0</v>
      </c>
      <c r="BI1534" s="228">
        <f>IF(N1534="nulová",J1534,0)</f>
        <v>0</v>
      </c>
      <c r="BJ1534" s="17" t="s">
        <v>146</v>
      </c>
      <c r="BK1534" s="228">
        <f>ROUND(I1534*H1534,2)</f>
        <v>0</v>
      </c>
      <c r="BL1534" s="17" t="s">
        <v>474</v>
      </c>
      <c r="BM1534" s="227" t="s">
        <v>1827</v>
      </c>
    </row>
    <row r="1535" s="13" customFormat="1">
      <c r="A1535" s="13"/>
      <c r="B1535" s="240"/>
      <c r="C1535" s="241"/>
      <c r="D1535" s="242" t="s">
        <v>154</v>
      </c>
      <c r="E1535" s="243" t="s">
        <v>1</v>
      </c>
      <c r="F1535" s="244" t="s">
        <v>1828</v>
      </c>
      <c r="G1535" s="241"/>
      <c r="H1535" s="243" t="s">
        <v>1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3"/>
      <c r="V1535" s="13"/>
      <c r="W1535" s="13"/>
      <c r="X1535" s="13"/>
      <c r="Y1535" s="13"/>
      <c r="Z1535" s="13"/>
      <c r="AA1535" s="13"/>
      <c r="AB1535" s="13"/>
      <c r="AC1535" s="13"/>
      <c r="AD1535" s="13"/>
      <c r="AE1535" s="13"/>
      <c r="AT1535" s="250" t="s">
        <v>154</v>
      </c>
      <c r="AU1535" s="250" t="s">
        <v>146</v>
      </c>
      <c r="AV1535" s="13" t="s">
        <v>81</v>
      </c>
      <c r="AW1535" s="13" t="s">
        <v>30</v>
      </c>
      <c r="AX1535" s="13" t="s">
        <v>73</v>
      </c>
      <c r="AY1535" s="250" t="s">
        <v>137</v>
      </c>
    </row>
    <row r="1536" s="14" customFormat="1">
      <c r="A1536" s="14"/>
      <c r="B1536" s="251"/>
      <c r="C1536" s="252"/>
      <c r="D1536" s="242" t="s">
        <v>154</v>
      </c>
      <c r="E1536" s="253" t="s">
        <v>1</v>
      </c>
      <c r="F1536" s="254" t="s">
        <v>146</v>
      </c>
      <c r="G1536" s="252"/>
      <c r="H1536" s="255">
        <v>2</v>
      </c>
      <c r="I1536" s="256"/>
      <c r="J1536" s="252"/>
      <c r="K1536" s="252"/>
      <c r="L1536" s="257"/>
      <c r="M1536" s="258"/>
      <c r="N1536" s="259"/>
      <c r="O1536" s="259"/>
      <c r="P1536" s="259"/>
      <c r="Q1536" s="259"/>
      <c r="R1536" s="259"/>
      <c r="S1536" s="259"/>
      <c r="T1536" s="260"/>
      <c r="U1536" s="14"/>
      <c r="V1536" s="14"/>
      <c r="W1536" s="14"/>
      <c r="X1536" s="14"/>
      <c r="Y1536" s="14"/>
      <c r="Z1536" s="14"/>
      <c r="AA1536" s="14"/>
      <c r="AB1536" s="14"/>
      <c r="AC1536" s="14"/>
      <c r="AD1536" s="14"/>
      <c r="AE1536" s="14"/>
      <c r="AT1536" s="261" t="s">
        <v>154</v>
      </c>
      <c r="AU1536" s="261" t="s">
        <v>146</v>
      </c>
      <c r="AV1536" s="14" t="s">
        <v>146</v>
      </c>
      <c r="AW1536" s="14" t="s">
        <v>30</v>
      </c>
      <c r="AX1536" s="14" t="s">
        <v>81</v>
      </c>
      <c r="AY1536" s="261" t="s">
        <v>137</v>
      </c>
    </row>
    <row r="1537" s="2" customFormat="1" ht="24.15" customHeight="1">
      <c r="A1537" s="38"/>
      <c r="B1537" s="39"/>
      <c r="C1537" s="229" t="s">
        <v>1829</v>
      </c>
      <c r="D1537" s="229" t="s">
        <v>149</v>
      </c>
      <c r="E1537" s="230" t="s">
        <v>1830</v>
      </c>
      <c r="F1537" s="231" t="s">
        <v>1831</v>
      </c>
      <c r="G1537" s="232" t="s">
        <v>160</v>
      </c>
      <c r="H1537" s="233">
        <v>2</v>
      </c>
      <c r="I1537" s="234"/>
      <c r="J1537" s="235">
        <f>ROUND(I1537*H1537,2)</f>
        <v>0</v>
      </c>
      <c r="K1537" s="236"/>
      <c r="L1537" s="237"/>
      <c r="M1537" s="238" t="s">
        <v>1</v>
      </c>
      <c r="N1537" s="239" t="s">
        <v>39</v>
      </c>
      <c r="O1537" s="91"/>
      <c r="P1537" s="225">
        <f>O1537*H1537</f>
        <v>0</v>
      </c>
      <c r="Q1537" s="225">
        <v>0.00013999999999999999</v>
      </c>
      <c r="R1537" s="225">
        <f>Q1537*H1537</f>
        <v>0.00027999999999999998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297</v>
      </c>
      <c r="AT1537" s="227" t="s">
        <v>149</v>
      </c>
      <c r="AU1537" s="227" t="s">
        <v>146</v>
      </c>
      <c r="AY1537" s="17" t="s">
        <v>137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146</v>
      </c>
      <c r="BK1537" s="228">
        <f>ROUND(I1537*H1537,2)</f>
        <v>0</v>
      </c>
      <c r="BL1537" s="17" t="s">
        <v>474</v>
      </c>
      <c r="BM1537" s="227" t="s">
        <v>1832</v>
      </c>
    </row>
    <row r="1538" s="2" customFormat="1" ht="16.5" customHeight="1">
      <c r="A1538" s="38"/>
      <c r="B1538" s="39"/>
      <c r="C1538" s="215" t="s">
        <v>1833</v>
      </c>
      <c r="D1538" s="215" t="s">
        <v>141</v>
      </c>
      <c r="E1538" s="216" t="s">
        <v>1834</v>
      </c>
      <c r="F1538" s="217" t="s">
        <v>1835</v>
      </c>
      <c r="G1538" s="218" t="s">
        <v>160</v>
      </c>
      <c r="H1538" s="219">
        <v>4</v>
      </c>
      <c r="I1538" s="220"/>
      <c r="J1538" s="221">
        <f>ROUND(I1538*H1538,2)</f>
        <v>0</v>
      </c>
      <c r="K1538" s="222"/>
      <c r="L1538" s="44"/>
      <c r="M1538" s="223" t="s">
        <v>1</v>
      </c>
      <c r="N1538" s="224" t="s">
        <v>39</v>
      </c>
      <c r="O1538" s="91"/>
      <c r="P1538" s="225">
        <f>O1538*H1538</f>
        <v>0</v>
      </c>
      <c r="Q1538" s="225">
        <v>0</v>
      </c>
      <c r="R1538" s="225">
        <f>Q1538*H1538</f>
        <v>0</v>
      </c>
      <c r="S1538" s="225">
        <v>0</v>
      </c>
      <c r="T1538" s="226">
        <f>S1538*H1538</f>
        <v>0</v>
      </c>
      <c r="U1538" s="38"/>
      <c r="V1538" s="38"/>
      <c r="W1538" s="38"/>
      <c r="X1538" s="38"/>
      <c r="Y1538" s="38"/>
      <c r="Z1538" s="38"/>
      <c r="AA1538" s="38"/>
      <c r="AB1538" s="38"/>
      <c r="AC1538" s="38"/>
      <c r="AD1538" s="38"/>
      <c r="AE1538" s="38"/>
      <c r="AR1538" s="227" t="s">
        <v>474</v>
      </c>
      <c r="AT1538" s="227" t="s">
        <v>141</v>
      </c>
      <c r="AU1538" s="227" t="s">
        <v>146</v>
      </c>
      <c r="AY1538" s="17" t="s">
        <v>137</v>
      </c>
      <c r="BE1538" s="228">
        <f>IF(N1538="základní",J1538,0)</f>
        <v>0</v>
      </c>
      <c r="BF1538" s="228">
        <f>IF(N1538="snížená",J1538,0)</f>
        <v>0</v>
      </c>
      <c r="BG1538" s="228">
        <f>IF(N1538="zákl. přenesená",J1538,0)</f>
        <v>0</v>
      </c>
      <c r="BH1538" s="228">
        <f>IF(N1538="sníž. přenesená",J1538,0)</f>
        <v>0</v>
      </c>
      <c r="BI1538" s="228">
        <f>IF(N1538="nulová",J1538,0)</f>
        <v>0</v>
      </c>
      <c r="BJ1538" s="17" t="s">
        <v>146</v>
      </c>
      <c r="BK1538" s="228">
        <f>ROUND(I1538*H1538,2)</f>
        <v>0</v>
      </c>
      <c r="BL1538" s="17" t="s">
        <v>474</v>
      </c>
      <c r="BM1538" s="227" t="s">
        <v>1836</v>
      </c>
    </row>
    <row r="1539" s="13" customFormat="1">
      <c r="A1539" s="13"/>
      <c r="B1539" s="240"/>
      <c r="C1539" s="241"/>
      <c r="D1539" s="242" t="s">
        <v>154</v>
      </c>
      <c r="E1539" s="243" t="s">
        <v>1</v>
      </c>
      <c r="F1539" s="244" t="s">
        <v>1837</v>
      </c>
      <c r="G1539" s="241"/>
      <c r="H1539" s="243" t="s">
        <v>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50" t="s">
        <v>154</v>
      </c>
      <c r="AU1539" s="250" t="s">
        <v>146</v>
      </c>
      <c r="AV1539" s="13" t="s">
        <v>81</v>
      </c>
      <c r="AW1539" s="13" t="s">
        <v>30</v>
      </c>
      <c r="AX1539" s="13" t="s">
        <v>73</v>
      </c>
      <c r="AY1539" s="250" t="s">
        <v>137</v>
      </c>
    </row>
    <row r="1540" s="14" customFormat="1">
      <c r="A1540" s="14"/>
      <c r="B1540" s="251"/>
      <c r="C1540" s="252"/>
      <c r="D1540" s="242" t="s">
        <v>154</v>
      </c>
      <c r="E1540" s="253" t="s">
        <v>1</v>
      </c>
      <c r="F1540" s="254" t="s">
        <v>671</v>
      </c>
      <c r="G1540" s="252"/>
      <c r="H1540" s="255">
        <v>4</v>
      </c>
      <c r="I1540" s="256"/>
      <c r="J1540" s="252"/>
      <c r="K1540" s="252"/>
      <c r="L1540" s="257"/>
      <c r="M1540" s="258"/>
      <c r="N1540" s="259"/>
      <c r="O1540" s="259"/>
      <c r="P1540" s="259"/>
      <c r="Q1540" s="259"/>
      <c r="R1540" s="259"/>
      <c r="S1540" s="259"/>
      <c r="T1540" s="260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61" t="s">
        <v>154</v>
      </c>
      <c r="AU1540" s="261" t="s">
        <v>146</v>
      </c>
      <c r="AV1540" s="14" t="s">
        <v>146</v>
      </c>
      <c r="AW1540" s="14" t="s">
        <v>30</v>
      </c>
      <c r="AX1540" s="14" t="s">
        <v>73</v>
      </c>
      <c r="AY1540" s="261" t="s">
        <v>137</v>
      </c>
    </row>
    <row r="1541" s="15" customFormat="1">
      <c r="A1541" s="15"/>
      <c r="B1541" s="262"/>
      <c r="C1541" s="263"/>
      <c r="D1541" s="242" t="s">
        <v>154</v>
      </c>
      <c r="E1541" s="264" t="s">
        <v>1</v>
      </c>
      <c r="F1541" s="265" t="s">
        <v>157</v>
      </c>
      <c r="G1541" s="263"/>
      <c r="H1541" s="266">
        <v>4</v>
      </c>
      <c r="I1541" s="267"/>
      <c r="J1541" s="263"/>
      <c r="K1541" s="263"/>
      <c r="L1541" s="268"/>
      <c r="M1541" s="269"/>
      <c r="N1541" s="270"/>
      <c r="O1541" s="270"/>
      <c r="P1541" s="270"/>
      <c r="Q1541" s="270"/>
      <c r="R1541" s="270"/>
      <c r="S1541" s="270"/>
      <c r="T1541" s="271"/>
      <c r="U1541" s="15"/>
      <c r="V1541" s="15"/>
      <c r="W1541" s="15"/>
      <c r="X1541" s="15"/>
      <c r="Y1541" s="15"/>
      <c r="Z1541" s="15"/>
      <c r="AA1541" s="15"/>
      <c r="AB1541" s="15"/>
      <c r="AC1541" s="15"/>
      <c r="AD1541" s="15"/>
      <c r="AE1541" s="15"/>
      <c r="AT1541" s="272" t="s">
        <v>154</v>
      </c>
      <c r="AU1541" s="272" t="s">
        <v>146</v>
      </c>
      <c r="AV1541" s="15" t="s">
        <v>145</v>
      </c>
      <c r="AW1541" s="15" t="s">
        <v>30</v>
      </c>
      <c r="AX1541" s="15" t="s">
        <v>81</v>
      </c>
      <c r="AY1541" s="272" t="s">
        <v>137</v>
      </c>
    </row>
    <row r="1542" s="2" customFormat="1" ht="16.5" customHeight="1">
      <c r="A1542" s="38"/>
      <c r="B1542" s="39"/>
      <c r="C1542" s="215" t="s">
        <v>1838</v>
      </c>
      <c r="D1542" s="215" t="s">
        <v>141</v>
      </c>
      <c r="E1542" s="216" t="s">
        <v>1839</v>
      </c>
      <c r="F1542" s="217" t="s">
        <v>1840</v>
      </c>
      <c r="G1542" s="218" t="s">
        <v>160</v>
      </c>
      <c r="H1542" s="219">
        <v>4</v>
      </c>
      <c r="I1542" s="220"/>
      <c r="J1542" s="221">
        <f>ROUND(I1542*H1542,2)</f>
        <v>0</v>
      </c>
      <c r="K1542" s="222"/>
      <c r="L1542" s="44"/>
      <c r="M1542" s="223" t="s">
        <v>1</v>
      </c>
      <c r="N1542" s="224" t="s">
        <v>39</v>
      </c>
      <c r="O1542" s="91"/>
      <c r="P1542" s="225">
        <f>O1542*H1542</f>
        <v>0</v>
      </c>
      <c r="Q1542" s="225">
        <v>0</v>
      </c>
      <c r="R1542" s="225">
        <f>Q1542*H1542</f>
        <v>0</v>
      </c>
      <c r="S1542" s="225">
        <v>0</v>
      </c>
      <c r="T1542" s="226">
        <f>S1542*H1542</f>
        <v>0</v>
      </c>
      <c r="U1542" s="38"/>
      <c r="V1542" s="38"/>
      <c r="W1542" s="38"/>
      <c r="X1542" s="38"/>
      <c r="Y1542" s="38"/>
      <c r="Z1542" s="38"/>
      <c r="AA1542" s="38"/>
      <c r="AB1542" s="38"/>
      <c r="AC1542" s="38"/>
      <c r="AD1542" s="38"/>
      <c r="AE1542" s="38"/>
      <c r="AR1542" s="227" t="s">
        <v>474</v>
      </c>
      <c r="AT1542" s="227" t="s">
        <v>141</v>
      </c>
      <c r="AU1542" s="227" t="s">
        <v>146</v>
      </c>
      <c r="AY1542" s="17" t="s">
        <v>137</v>
      </c>
      <c r="BE1542" s="228">
        <f>IF(N1542="základní",J1542,0)</f>
        <v>0</v>
      </c>
      <c r="BF1542" s="228">
        <f>IF(N1542="snížená",J1542,0)</f>
        <v>0</v>
      </c>
      <c r="BG1542" s="228">
        <f>IF(N1542="zákl. přenesená",J1542,0)</f>
        <v>0</v>
      </c>
      <c r="BH1542" s="228">
        <f>IF(N1542="sníž. přenesená",J1542,0)</f>
        <v>0</v>
      </c>
      <c r="BI1542" s="228">
        <f>IF(N1542="nulová",J1542,0)</f>
        <v>0</v>
      </c>
      <c r="BJ1542" s="17" t="s">
        <v>146</v>
      </c>
      <c r="BK1542" s="228">
        <f>ROUND(I1542*H1542,2)</f>
        <v>0</v>
      </c>
      <c r="BL1542" s="17" t="s">
        <v>474</v>
      </c>
      <c r="BM1542" s="227" t="s">
        <v>1841</v>
      </c>
    </row>
    <row r="1543" s="13" customFormat="1">
      <c r="A1543" s="13"/>
      <c r="B1543" s="240"/>
      <c r="C1543" s="241"/>
      <c r="D1543" s="242" t="s">
        <v>154</v>
      </c>
      <c r="E1543" s="243" t="s">
        <v>1</v>
      </c>
      <c r="F1543" s="244" t="s">
        <v>1842</v>
      </c>
      <c r="G1543" s="241"/>
      <c r="H1543" s="243" t="s">
        <v>1</v>
      </c>
      <c r="I1543" s="245"/>
      <c r="J1543" s="241"/>
      <c r="K1543" s="241"/>
      <c r="L1543" s="246"/>
      <c r="M1543" s="247"/>
      <c r="N1543" s="248"/>
      <c r="O1543" s="248"/>
      <c r="P1543" s="248"/>
      <c r="Q1543" s="248"/>
      <c r="R1543" s="248"/>
      <c r="S1543" s="248"/>
      <c r="T1543" s="249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50" t="s">
        <v>154</v>
      </c>
      <c r="AU1543" s="250" t="s">
        <v>146</v>
      </c>
      <c r="AV1543" s="13" t="s">
        <v>81</v>
      </c>
      <c r="AW1543" s="13" t="s">
        <v>30</v>
      </c>
      <c r="AX1543" s="13" t="s">
        <v>73</v>
      </c>
      <c r="AY1543" s="250" t="s">
        <v>137</v>
      </c>
    </row>
    <row r="1544" s="14" customFormat="1">
      <c r="A1544" s="14"/>
      <c r="B1544" s="251"/>
      <c r="C1544" s="252"/>
      <c r="D1544" s="242" t="s">
        <v>154</v>
      </c>
      <c r="E1544" s="253" t="s">
        <v>1</v>
      </c>
      <c r="F1544" s="254" t="s">
        <v>1843</v>
      </c>
      <c r="G1544" s="252"/>
      <c r="H1544" s="255">
        <v>3</v>
      </c>
      <c r="I1544" s="256"/>
      <c r="J1544" s="252"/>
      <c r="K1544" s="252"/>
      <c r="L1544" s="257"/>
      <c r="M1544" s="258"/>
      <c r="N1544" s="259"/>
      <c r="O1544" s="259"/>
      <c r="P1544" s="259"/>
      <c r="Q1544" s="259"/>
      <c r="R1544" s="259"/>
      <c r="S1544" s="259"/>
      <c r="T1544" s="260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61" t="s">
        <v>154</v>
      </c>
      <c r="AU1544" s="261" t="s">
        <v>146</v>
      </c>
      <c r="AV1544" s="14" t="s">
        <v>146</v>
      </c>
      <c r="AW1544" s="14" t="s">
        <v>30</v>
      </c>
      <c r="AX1544" s="14" t="s">
        <v>73</v>
      </c>
      <c r="AY1544" s="261" t="s">
        <v>137</v>
      </c>
    </row>
    <row r="1545" s="13" customFormat="1">
      <c r="A1545" s="13"/>
      <c r="B1545" s="240"/>
      <c r="C1545" s="241"/>
      <c r="D1545" s="242" t="s">
        <v>154</v>
      </c>
      <c r="E1545" s="243" t="s">
        <v>1</v>
      </c>
      <c r="F1545" s="244" t="s">
        <v>1844</v>
      </c>
      <c r="G1545" s="241"/>
      <c r="H1545" s="243" t="s">
        <v>1</v>
      </c>
      <c r="I1545" s="245"/>
      <c r="J1545" s="241"/>
      <c r="K1545" s="241"/>
      <c r="L1545" s="246"/>
      <c r="M1545" s="247"/>
      <c r="N1545" s="248"/>
      <c r="O1545" s="248"/>
      <c r="P1545" s="248"/>
      <c r="Q1545" s="248"/>
      <c r="R1545" s="248"/>
      <c r="S1545" s="248"/>
      <c r="T1545" s="249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50" t="s">
        <v>154</v>
      </c>
      <c r="AU1545" s="250" t="s">
        <v>146</v>
      </c>
      <c r="AV1545" s="13" t="s">
        <v>81</v>
      </c>
      <c r="AW1545" s="13" t="s">
        <v>30</v>
      </c>
      <c r="AX1545" s="13" t="s">
        <v>73</v>
      </c>
      <c r="AY1545" s="250" t="s">
        <v>137</v>
      </c>
    </row>
    <row r="1546" s="14" customFormat="1">
      <c r="A1546" s="14"/>
      <c r="B1546" s="251"/>
      <c r="C1546" s="252"/>
      <c r="D1546" s="242" t="s">
        <v>154</v>
      </c>
      <c r="E1546" s="253" t="s">
        <v>1</v>
      </c>
      <c r="F1546" s="254" t="s">
        <v>81</v>
      </c>
      <c r="G1546" s="252"/>
      <c r="H1546" s="255">
        <v>1</v>
      </c>
      <c r="I1546" s="256"/>
      <c r="J1546" s="252"/>
      <c r="K1546" s="252"/>
      <c r="L1546" s="257"/>
      <c r="M1546" s="258"/>
      <c r="N1546" s="259"/>
      <c r="O1546" s="259"/>
      <c r="P1546" s="259"/>
      <c r="Q1546" s="259"/>
      <c r="R1546" s="259"/>
      <c r="S1546" s="259"/>
      <c r="T1546" s="260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61" t="s">
        <v>154</v>
      </c>
      <c r="AU1546" s="261" t="s">
        <v>146</v>
      </c>
      <c r="AV1546" s="14" t="s">
        <v>146</v>
      </c>
      <c r="AW1546" s="14" t="s">
        <v>30</v>
      </c>
      <c r="AX1546" s="14" t="s">
        <v>73</v>
      </c>
      <c r="AY1546" s="261" t="s">
        <v>137</v>
      </c>
    </row>
    <row r="1547" s="15" customFormat="1">
      <c r="A1547" s="15"/>
      <c r="B1547" s="262"/>
      <c r="C1547" s="263"/>
      <c r="D1547" s="242" t="s">
        <v>154</v>
      </c>
      <c r="E1547" s="264" t="s">
        <v>1</v>
      </c>
      <c r="F1547" s="265" t="s">
        <v>157</v>
      </c>
      <c r="G1547" s="263"/>
      <c r="H1547" s="266">
        <v>4</v>
      </c>
      <c r="I1547" s="267"/>
      <c r="J1547" s="263"/>
      <c r="K1547" s="263"/>
      <c r="L1547" s="268"/>
      <c r="M1547" s="269"/>
      <c r="N1547" s="270"/>
      <c r="O1547" s="270"/>
      <c r="P1547" s="270"/>
      <c r="Q1547" s="270"/>
      <c r="R1547" s="270"/>
      <c r="S1547" s="270"/>
      <c r="T1547" s="271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72" t="s">
        <v>154</v>
      </c>
      <c r="AU1547" s="272" t="s">
        <v>146</v>
      </c>
      <c r="AV1547" s="15" t="s">
        <v>145</v>
      </c>
      <c r="AW1547" s="15" t="s">
        <v>30</v>
      </c>
      <c r="AX1547" s="15" t="s">
        <v>81</v>
      </c>
      <c r="AY1547" s="272" t="s">
        <v>137</v>
      </c>
    </row>
    <row r="1548" s="2" customFormat="1" ht="16.5" customHeight="1">
      <c r="A1548" s="38"/>
      <c r="B1548" s="39"/>
      <c r="C1548" s="215" t="s">
        <v>1845</v>
      </c>
      <c r="D1548" s="215" t="s">
        <v>141</v>
      </c>
      <c r="E1548" s="216" t="s">
        <v>1846</v>
      </c>
      <c r="F1548" s="217" t="s">
        <v>1847</v>
      </c>
      <c r="G1548" s="218" t="s">
        <v>160</v>
      </c>
      <c r="H1548" s="219">
        <v>1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</v>
      </c>
      <c r="R1548" s="225">
        <f>Q1548*H1548</f>
        <v>0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474</v>
      </c>
      <c r="AT1548" s="227" t="s">
        <v>141</v>
      </c>
      <c r="AU1548" s="227" t="s">
        <v>146</v>
      </c>
      <c r="AY1548" s="17" t="s">
        <v>137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146</v>
      </c>
      <c r="BK1548" s="228">
        <f>ROUND(I1548*H1548,2)</f>
        <v>0</v>
      </c>
      <c r="BL1548" s="17" t="s">
        <v>474</v>
      </c>
      <c r="BM1548" s="227" t="s">
        <v>1848</v>
      </c>
    </row>
    <row r="1549" s="13" customFormat="1">
      <c r="A1549" s="13"/>
      <c r="B1549" s="240"/>
      <c r="C1549" s="241"/>
      <c r="D1549" s="242" t="s">
        <v>154</v>
      </c>
      <c r="E1549" s="243" t="s">
        <v>1</v>
      </c>
      <c r="F1549" s="244" t="s">
        <v>354</v>
      </c>
      <c r="G1549" s="241"/>
      <c r="H1549" s="243" t="s">
        <v>1</v>
      </c>
      <c r="I1549" s="245"/>
      <c r="J1549" s="241"/>
      <c r="K1549" s="241"/>
      <c r="L1549" s="246"/>
      <c r="M1549" s="247"/>
      <c r="N1549" s="248"/>
      <c r="O1549" s="248"/>
      <c r="P1549" s="248"/>
      <c r="Q1549" s="248"/>
      <c r="R1549" s="248"/>
      <c r="S1549" s="248"/>
      <c r="T1549" s="249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50" t="s">
        <v>154</v>
      </c>
      <c r="AU1549" s="250" t="s">
        <v>146</v>
      </c>
      <c r="AV1549" s="13" t="s">
        <v>81</v>
      </c>
      <c r="AW1549" s="13" t="s">
        <v>30</v>
      </c>
      <c r="AX1549" s="13" t="s">
        <v>73</v>
      </c>
      <c r="AY1549" s="250" t="s">
        <v>137</v>
      </c>
    </row>
    <row r="1550" s="14" customFormat="1">
      <c r="A1550" s="14"/>
      <c r="B1550" s="251"/>
      <c r="C1550" s="252"/>
      <c r="D1550" s="242" t="s">
        <v>154</v>
      </c>
      <c r="E1550" s="253" t="s">
        <v>1</v>
      </c>
      <c r="F1550" s="254" t="s">
        <v>81</v>
      </c>
      <c r="G1550" s="252"/>
      <c r="H1550" s="255">
        <v>1</v>
      </c>
      <c r="I1550" s="256"/>
      <c r="J1550" s="252"/>
      <c r="K1550" s="252"/>
      <c r="L1550" s="257"/>
      <c r="M1550" s="258"/>
      <c r="N1550" s="259"/>
      <c r="O1550" s="259"/>
      <c r="P1550" s="259"/>
      <c r="Q1550" s="259"/>
      <c r="R1550" s="259"/>
      <c r="S1550" s="259"/>
      <c r="T1550" s="260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61" t="s">
        <v>154</v>
      </c>
      <c r="AU1550" s="261" t="s">
        <v>146</v>
      </c>
      <c r="AV1550" s="14" t="s">
        <v>146</v>
      </c>
      <c r="AW1550" s="14" t="s">
        <v>30</v>
      </c>
      <c r="AX1550" s="14" t="s">
        <v>81</v>
      </c>
      <c r="AY1550" s="261" t="s">
        <v>137</v>
      </c>
    </row>
    <row r="1551" s="2" customFormat="1" ht="24.15" customHeight="1">
      <c r="A1551" s="38"/>
      <c r="B1551" s="39"/>
      <c r="C1551" s="215" t="s">
        <v>1849</v>
      </c>
      <c r="D1551" s="215" t="s">
        <v>141</v>
      </c>
      <c r="E1551" s="216" t="s">
        <v>1850</v>
      </c>
      <c r="F1551" s="217" t="s">
        <v>1851</v>
      </c>
      <c r="G1551" s="218" t="s">
        <v>167</v>
      </c>
      <c r="H1551" s="219">
        <v>16.765999999999998</v>
      </c>
      <c r="I1551" s="220"/>
      <c r="J1551" s="221">
        <f>ROUND(I1551*H1551,2)</f>
        <v>0</v>
      </c>
      <c r="K1551" s="222"/>
      <c r="L1551" s="44"/>
      <c r="M1551" s="223" t="s">
        <v>1</v>
      </c>
      <c r="N1551" s="224" t="s">
        <v>39</v>
      </c>
      <c r="O1551" s="91"/>
      <c r="P1551" s="225">
        <f>O1551*H1551</f>
        <v>0</v>
      </c>
      <c r="Q1551" s="225">
        <v>5.0000000000000002E-05</v>
      </c>
      <c r="R1551" s="225">
        <f>Q1551*H1551</f>
        <v>0.00083829999999999994</v>
      </c>
      <c r="S1551" s="225">
        <v>0</v>
      </c>
      <c r="T1551" s="226">
        <f>S1551*H1551</f>
        <v>0</v>
      </c>
      <c r="U1551" s="38"/>
      <c r="V1551" s="38"/>
      <c r="W1551" s="38"/>
      <c r="X1551" s="38"/>
      <c r="Y1551" s="38"/>
      <c r="Z1551" s="38"/>
      <c r="AA1551" s="38"/>
      <c r="AB1551" s="38"/>
      <c r="AC1551" s="38"/>
      <c r="AD1551" s="38"/>
      <c r="AE1551" s="38"/>
      <c r="AR1551" s="227" t="s">
        <v>474</v>
      </c>
      <c r="AT1551" s="227" t="s">
        <v>141</v>
      </c>
      <c r="AU1551" s="227" t="s">
        <v>146</v>
      </c>
      <c r="AY1551" s="17" t="s">
        <v>137</v>
      </c>
      <c r="BE1551" s="228">
        <f>IF(N1551="základní",J1551,0)</f>
        <v>0</v>
      </c>
      <c r="BF1551" s="228">
        <f>IF(N1551="snížená",J1551,0)</f>
        <v>0</v>
      </c>
      <c r="BG1551" s="228">
        <f>IF(N1551="zákl. přenesená",J1551,0)</f>
        <v>0</v>
      </c>
      <c r="BH1551" s="228">
        <f>IF(N1551="sníž. přenesená",J1551,0)</f>
        <v>0</v>
      </c>
      <c r="BI1551" s="228">
        <f>IF(N1551="nulová",J1551,0)</f>
        <v>0</v>
      </c>
      <c r="BJ1551" s="17" t="s">
        <v>146</v>
      </c>
      <c r="BK1551" s="228">
        <f>ROUND(I1551*H1551,2)</f>
        <v>0</v>
      </c>
      <c r="BL1551" s="17" t="s">
        <v>474</v>
      </c>
      <c r="BM1551" s="227" t="s">
        <v>1852</v>
      </c>
    </row>
    <row r="1552" s="14" customFormat="1">
      <c r="A1552" s="14"/>
      <c r="B1552" s="251"/>
      <c r="C1552" s="252"/>
      <c r="D1552" s="242" t="s">
        <v>154</v>
      </c>
      <c r="E1552" s="253" t="s">
        <v>1</v>
      </c>
      <c r="F1552" s="254" t="s">
        <v>219</v>
      </c>
      <c r="G1552" s="252"/>
      <c r="H1552" s="255">
        <v>16.765999999999998</v>
      </c>
      <c r="I1552" s="256"/>
      <c r="J1552" s="252"/>
      <c r="K1552" s="252"/>
      <c r="L1552" s="257"/>
      <c r="M1552" s="258"/>
      <c r="N1552" s="259"/>
      <c r="O1552" s="259"/>
      <c r="P1552" s="259"/>
      <c r="Q1552" s="259"/>
      <c r="R1552" s="259"/>
      <c r="S1552" s="259"/>
      <c r="T1552" s="260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61" t="s">
        <v>154</v>
      </c>
      <c r="AU1552" s="261" t="s">
        <v>146</v>
      </c>
      <c r="AV1552" s="14" t="s">
        <v>146</v>
      </c>
      <c r="AW1552" s="14" t="s">
        <v>30</v>
      </c>
      <c r="AX1552" s="14" t="s">
        <v>81</v>
      </c>
      <c r="AY1552" s="261" t="s">
        <v>137</v>
      </c>
    </row>
    <row r="1553" s="2" customFormat="1" ht="24.15" customHeight="1">
      <c r="A1553" s="38"/>
      <c r="B1553" s="39"/>
      <c r="C1553" s="215" t="s">
        <v>1853</v>
      </c>
      <c r="D1553" s="215" t="s">
        <v>141</v>
      </c>
      <c r="E1553" s="216" t="s">
        <v>1854</v>
      </c>
      <c r="F1553" s="217" t="s">
        <v>1855</v>
      </c>
      <c r="G1553" s="218" t="s">
        <v>144</v>
      </c>
      <c r="H1553" s="219">
        <v>0.65900000000000003</v>
      </c>
      <c r="I1553" s="220"/>
      <c r="J1553" s="221">
        <f>ROUND(I1553*H1553,2)</f>
        <v>0</v>
      </c>
      <c r="K1553" s="222"/>
      <c r="L1553" s="44"/>
      <c r="M1553" s="223" t="s">
        <v>1</v>
      </c>
      <c r="N1553" s="224" t="s">
        <v>39</v>
      </c>
      <c r="O1553" s="91"/>
      <c r="P1553" s="225">
        <f>O1553*H1553</f>
        <v>0</v>
      </c>
      <c r="Q1553" s="225">
        <v>0</v>
      </c>
      <c r="R1553" s="225">
        <f>Q1553*H1553</f>
        <v>0</v>
      </c>
      <c r="S1553" s="225">
        <v>0</v>
      </c>
      <c r="T1553" s="226">
        <f>S1553*H1553</f>
        <v>0</v>
      </c>
      <c r="U1553" s="38"/>
      <c r="V1553" s="38"/>
      <c r="W1553" s="38"/>
      <c r="X1553" s="38"/>
      <c r="Y1553" s="38"/>
      <c r="Z1553" s="38"/>
      <c r="AA1553" s="38"/>
      <c r="AB1553" s="38"/>
      <c r="AC1553" s="38"/>
      <c r="AD1553" s="38"/>
      <c r="AE1553" s="38"/>
      <c r="AR1553" s="227" t="s">
        <v>474</v>
      </c>
      <c r="AT1553" s="227" t="s">
        <v>141</v>
      </c>
      <c r="AU1553" s="227" t="s">
        <v>146</v>
      </c>
      <c r="AY1553" s="17" t="s">
        <v>137</v>
      </c>
      <c r="BE1553" s="228">
        <f>IF(N1553="základní",J1553,0)</f>
        <v>0</v>
      </c>
      <c r="BF1553" s="228">
        <f>IF(N1553="snížená",J1553,0)</f>
        <v>0</v>
      </c>
      <c r="BG1553" s="228">
        <f>IF(N1553="zákl. přenesená",J1553,0)</f>
        <v>0</v>
      </c>
      <c r="BH1553" s="228">
        <f>IF(N1553="sníž. přenesená",J1553,0)</f>
        <v>0</v>
      </c>
      <c r="BI1553" s="228">
        <f>IF(N1553="nulová",J1553,0)</f>
        <v>0</v>
      </c>
      <c r="BJ1553" s="17" t="s">
        <v>146</v>
      </c>
      <c r="BK1553" s="228">
        <f>ROUND(I1553*H1553,2)</f>
        <v>0</v>
      </c>
      <c r="BL1553" s="17" t="s">
        <v>474</v>
      </c>
      <c r="BM1553" s="227" t="s">
        <v>1856</v>
      </c>
    </row>
    <row r="1554" s="2" customFormat="1" ht="33" customHeight="1">
      <c r="A1554" s="38"/>
      <c r="B1554" s="39"/>
      <c r="C1554" s="215" t="s">
        <v>1857</v>
      </c>
      <c r="D1554" s="215" t="s">
        <v>141</v>
      </c>
      <c r="E1554" s="216" t="s">
        <v>1858</v>
      </c>
      <c r="F1554" s="217" t="s">
        <v>1859</v>
      </c>
      <c r="G1554" s="218" t="s">
        <v>144</v>
      </c>
      <c r="H1554" s="219">
        <v>1.9770000000000001</v>
      </c>
      <c r="I1554" s="220"/>
      <c r="J1554" s="221">
        <f>ROUND(I1554*H1554,2)</f>
        <v>0</v>
      </c>
      <c r="K1554" s="222"/>
      <c r="L1554" s="44"/>
      <c r="M1554" s="223" t="s">
        <v>1</v>
      </c>
      <c r="N1554" s="224" t="s">
        <v>39</v>
      </c>
      <c r="O1554" s="91"/>
      <c r="P1554" s="225">
        <f>O1554*H1554</f>
        <v>0</v>
      </c>
      <c r="Q1554" s="225">
        <v>0</v>
      </c>
      <c r="R1554" s="225">
        <f>Q1554*H1554</f>
        <v>0</v>
      </c>
      <c r="S1554" s="225">
        <v>0</v>
      </c>
      <c r="T1554" s="226">
        <f>S1554*H1554</f>
        <v>0</v>
      </c>
      <c r="U1554" s="38"/>
      <c r="V1554" s="38"/>
      <c r="W1554" s="38"/>
      <c r="X1554" s="38"/>
      <c r="Y1554" s="38"/>
      <c r="Z1554" s="38"/>
      <c r="AA1554" s="38"/>
      <c r="AB1554" s="38"/>
      <c r="AC1554" s="38"/>
      <c r="AD1554" s="38"/>
      <c r="AE1554" s="38"/>
      <c r="AR1554" s="227" t="s">
        <v>474</v>
      </c>
      <c r="AT1554" s="227" t="s">
        <v>141</v>
      </c>
      <c r="AU1554" s="227" t="s">
        <v>146</v>
      </c>
      <c r="AY1554" s="17" t="s">
        <v>137</v>
      </c>
      <c r="BE1554" s="228">
        <f>IF(N1554="základní",J1554,0)</f>
        <v>0</v>
      </c>
      <c r="BF1554" s="228">
        <f>IF(N1554="snížená",J1554,0)</f>
        <v>0</v>
      </c>
      <c r="BG1554" s="228">
        <f>IF(N1554="zákl. přenesená",J1554,0)</f>
        <v>0</v>
      </c>
      <c r="BH1554" s="228">
        <f>IF(N1554="sníž. přenesená",J1554,0)</f>
        <v>0</v>
      </c>
      <c r="BI1554" s="228">
        <f>IF(N1554="nulová",J1554,0)</f>
        <v>0</v>
      </c>
      <c r="BJ1554" s="17" t="s">
        <v>146</v>
      </c>
      <c r="BK1554" s="228">
        <f>ROUND(I1554*H1554,2)</f>
        <v>0</v>
      </c>
      <c r="BL1554" s="17" t="s">
        <v>474</v>
      </c>
      <c r="BM1554" s="227" t="s">
        <v>1860</v>
      </c>
    </row>
    <row r="1555" s="14" customFormat="1">
      <c r="A1555" s="14"/>
      <c r="B1555" s="251"/>
      <c r="C1555" s="252"/>
      <c r="D1555" s="242" t="s">
        <v>154</v>
      </c>
      <c r="E1555" s="252"/>
      <c r="F1555" s="254" t="s">
        <v>1861</v>
      </c>
      <c r="G1555" s="252"/>
      <c r="H1555" s="255">
        <v>1.9770000000000001</v>
      </c>
      <c r="I1555" s="256"/>
      <c r="J1555" s="252"/>
      <c r="K1555" s="252"/>
      <c r="L1555" s="257"/>
      <c r="M1555" s="258"/>
      <c r="N1555" s="259"/>
      <c r="O1555" s="259"/>
      <c r="P1555" s="259"/>
      <c r="Q1555" s="259"/>
      <c r="R1555" s="259"/>
      <c r="S1555" s="259"/>
      <c r="T1555" s="260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61" t="s">
        <v>154</v>
      </c>
      <c r="AU1555" s="261" t="s">
        <v>146</v>
      </c>
      <c r="AV1555" s="14" t="s">
        <v>146</v>
      </c>
      <c r="AW1555" s="14" t="s">
        <v>4</v>
      </c>
      <c r="AX1555" s="14" t="s">
        <v>81</v>
      </c>
      <c r="AY1555" s="261" t="s">
        <v>137</v>
      </c>
    </row>
    <row r="1556" s="12" customFormat="1" ht="22.8" customHeight="1">
      <c r="A1556" s="12"/>
      <c r="B1556" s="199"/>
      <c r="C1556" s="200"/>
      <c r="D1556" s="201" t="s">
        <v>72</v>
      </c>
      <c r="E1556" s="213" t="s">
        <v>1862</v>
      </c>
      <c r="F1556" s="213" t="s">
        <v>1863</v>
      </c>
      <c r="G1556" s="200"/>
      <c r="H1556" s="200"/>
      <c r="I1556" s="203"/>
      <c r="J1556" s="214">
        <f>BK1556</f>
        <v>0</v>
      </c>
      <c r="K1556" s="200"/>
      <c r="L1556" s="205"/>
      <c r="M1556" s="206"/>
      <c r="N1556" s="207"/>
      <c r="O1556" s="207"/>
      <c r="P1556" s="208">
        <f>SUM(P1557:P1746)</f>
        <v>0</v>
      </c>
      <c r="Q1556" s="207"/>
      <c r="R1556" s="208">
        <f>SUM(R1557:R1746)</f>
        <v>0.0105186</v>
      </c>
      <c r="S1556" s="207"/>
      <c r="T1556" s="209">
        <f>SUM(T1557:T1746)</f>
        <v>0</v>
      </c>
      <c r="U1556" s="12"/>
      <c r="V1556" s="12"/>
      <c r="W1556" s="12"/>
      <c r="X1556" s="12"/>
      <c r="Y1556" s="12"/>
      <c r="Z1556" s="12"/>
      <c r="AA1556" s="12"/>
      <c r="AB1556" s="12"/>
      <c r="AC1556" s="12"/>
      <c r="AD1556" s="12"/>
      <c r="AE1556" s="12"/>
      <c r="AR1556" s="210" t="s">
        <v>146</v>
      </c>
      <c r="AT1556" s="211" t="s">
        <v>72</v>
      </c>
      <c r="AU1556" s="211" t="s">
        <v>81</v>
      </c>
      <c r="AY1556" s="210" t="s">
        <v>137</v>
      </c>
      <c r="BK1556" s="212">
        <f>SUM(BK1557:BK1746)</f>
        <v>0</v>
      </c>
    </row>
    <row r="1557" s="2" customFormat="1" ht="24.15" customHeight="1">
      <c r="A1557" s="38"/>
      <c r="B1557" s="39"/>
      <c r="C1557" s="215" t="s">
        <v>1864</v>
      </c>
      <c r="D1557" s="215" t="s">
        <v>141</v>
      </c>
      <c r="E1557" s="216" t="s">
        <v>1865</v>
      </c>
      <c r="F1557" s="217" t="s">
        <v>1866</v>
      </c>
      <c r="G1557" s="218" t="s">
        <v>167</v>
      </c>
      <c r="H1557" s="219">
        <v>9.5</v>
      </c>
      <c r="I1557" s="220"/>
      <c r="J1557" s="221">
        <f>ROUND(I1557*H1557,2)</f>
        <v>0</v>
      </c>
      <c r="K1557" s="222"/>
      <c r="L1557" s="44"/>
      <c r="M1557" s="223" t="s">
        <v>1</v>
      </c>
      <c r="N1557" s="224" t="s">
        <v>39</v>
      </c>
      <c r="O1557" s="91"/>
      <c r="P1557" s="225">
        <f>O1557*H1557</f>
        <v>0</v>
      </c>
      <c r="Q1557" s="225">
        <v>8.0000000000000007E-05</v>
      </c>
      <c r="R1557" s="225">
        <f>Q1557*H1557</f>
        <v>0.00076000000000000004</v>
      </c>
      <c r="S1557" s="225">
        <v>0</v>
      </c>
      <c r="T1557" s="226">
        <f>S1557*H1557</f>
        <v>0</v>
      </c>
      <c r="U1557" s="38"/>
      <c r="V1557" s="38"/>
      <c r="W1557" s="38"/>
      <c r="X1557" s="38"/>
      <c r="Y1557" s="38"/>
      <c r="Z1557" s="38"/>
      <c r="AA1557" s="38"/>
      <c r="AB1557" s="38"/>
      <c r="AC1557" s="38"/>
      <c r="AD1557" s="38"/>
      <c r="AE1557" s="38"/>
      <c r="AR1557" s="227" t="s">
        <v>474</v>
      </c>
      <c r="AT1557" s="227" t="s">
        <v>141</v>
      </c>
      <c r="AU1557" s="227" t="s">
        <v>146</v>
      </c>
      <c r="AY1557" s="17" t="s">
        <v>137</v>
      </c>
      <c r="BE1557" s="228">
        <f>IF(N1557="základní",J1557,0)</f>
        <v>0</v>
      </c>
      <c r="BF1557" s="228">
        <f>IF(N1557="snížená",J1557,0)</f>
        <v>0</v>
      </c>
      <c r="BG1557" s="228">
        <f>IF(N1557="zákl. přenesená",J1557,0)</f>
        <v>0</v>
      </c>
      <c r="BH1557" s="228">
        <f>IF(N1557="sníž. přenesená",J1557,0)</f>
        <v>0</v>
      </c>
      <c r="BI1557" s="228">
        <f>IF(N1557="nulová",J1557,0)</f>
        <v>0</v>
      </c>
      <c r="BJ1557" s="17" t="s">
        <v>146</v>
      </c>
      <c r="BK1557" s="228">
        <f>ROUND(I1557*H1557,2)</f>
        <v>0</v>
      </c>
      <c r="BL1557" s="17" t="s">
        <v>474</v>
      </c>
      <c r="BM1557" s="227" t="s">
        <v>1867</v>
      </c>
    </row>
    <row r="1558" s="13" customFormat="1">
      <c r="A1558" s="13"/>
      <c r="B1558" s="240"/>
      <c r="C1558" s="241"/>
      <c r="D1558" s="242" t="s">
        <v>154</v>
      </c>
      <c r="E1558" s="243" t="s">
        <v>1</v>
      </c>
      <c r="F1558" s="244" t="s">
        <v>1868</v>
      </c>
      <c r="G1558" s="241"/>
      <c r="H1558" s="243" t="s">
        <v>1</v>
      </c>
      <c r="I1558" s="245"/>
      <c r="J1558" s="241"/>
      <c r="K1558" s="241"/>
      <c r="L1558" s="246"/>
      <c r="M1558" s="247"/>
      <c r="N1558" s="248"/>
      <c r="O1558" s="248"/>
      <c r="P1558" s="248"/>
      <c r="Q1558" s="248"/>
      <c r="R1558" s="248"/>
      <c r="S1558" s="248"/>
      <c r="T1558" s="249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50" t="s">
        <v>154</v>
      </c>
      <c r="AU1558" s="250" t="s">
        <v>146</v>
      </c>
      <c r="AV1558" s="13" t="s">
        <v>81</v>
      </c>
      <c r="AW1558" s="13" t="s">
        <v>30</v>
      </c>
      <c r="AX1558" s="13" t="s">
        <v>73</v>
      </c>
      <c r="AY1558" s="250" t="s">
        <v>137</v>
      </c>
    </row>
    <row r="1559" s="13" customFormat="1">
      <c r="A1559" s="13"/>
      <c r="B1559" s="240"/>
      <c r="C1559" s="241"/>
      <c r="D1559" s="242" t="s">
        <v>154</v>
      </c>
      <c r="E1559" s="243" t="s">
        <v>1</v>
      </c>
      <c r="F1559" s="244" t="s">
        <v>1537</v>
      </c>
      <c r="G1559" s="241"/>
      <c r="H1559" s="243" t="s">
        <v>1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50" t="s">
        <v>154</v>
      </c>
      <c r="AU1559" s="250" t="s">
        <v>146</v>
      </c>
      <c r="AV1559" s="13" t="s">
        <v>81</v>
      </c>
      <c r="AW1559" s="13" t="s">
        <v>30</v>
      </c>
      <c r="AX1559" s="13" t="s">
        <v>73</v>
      </c>
      <c r="AY1559" s="250" t="s">
        <v>137</v>
      </c>
    </row>
    <row r="1560" s="14" customFormat="1">
      <c r="A1560" s="14"/>
      <c r="B1560" s="251"/>
      <c r="C1560" s="252"/>
      <c r="D1560" s="242" t="s">
        <v>154</v>
      </c>
      <c r="E1560" s="253" t="s">
        <v>1</v>
      </c>
      <c r="F1560" s="254" t="s">
        <v>1869</v>
      </c>
      <c r="G1560" s="252"/>
      <c r="H1560" s="255">
        <v>2</v>
      </c>
      <c r="I1560" s="256"/>
      <c r="J1560" s="252"/>
      <c r="K1560" s="252"/>
      <c r="L1560" s="257"/>
      <c r="M1560" s="258"/>
      <c r="N1560" s="259"/>
      <c r="O1560" s="259"/>
      <c r="P1560" s="259"/>
      <c r="Q1560" s="259"/>
      <c r="R1560" s="259"/>
      <c r="S1560" s="259"/>
      <c r="T1560" s="260"/>
      <c r="U1560" s="14"/>
      <c r="V1560" s="14"/>
      <c r="W1560" s="14"/>
      <c r="X1560" s="14"/>
      <c r="Y1560" s="14"/>
      <c r="Z1560" s="14"/>
      <c r="AA1560" s="14"/>
      <c r="AB1560" s="14"/>
      <c r="AC1560" s="14"/>
      <c r="AD1560" s="14"/>
      <c r="AE1560" s="14"/>
      <c r="AT1560" s="261" t="s">
        <v>154</v>
      </c>
      <c r="AU1560" s="261" t="s">
        <v>146</v>
      </c>
      <c r="AV1560" s="14" t="s">
        <v>146</v>
      </c>
      <c r="AW1560" s="14" t="s">
        <v>30</v>
      </c>
      <c r="AX1560" s="14" t="s">
        <v>73</v>
      </c>
      <c r="AY1560" s="261" t="s">
        <v>137</v>
      </c>
    </row>
    <row r="1561" s="13" customFormat="1">
      <c r="A1561" s="13"/>
      <c r="B1561" s="240"/>
      <c r="C1561" s="241"/>
      <c r="D1561" s="242" t="s">
        <v>154</v>
      </c>
      <c r="E1561" s="243" t="s">
        <v>1</v>
      </c>
      <c r="F1561" s="244" t="s">
        <v>383</v>
      </c>
      <c r="G1561" s="241"/>
      <c r="H1561" s="243" t="s">
        <v>1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3"/>
      <c r="V1561" s="13"/>
      <c r="W1561" s="13"/>
      <c r="X1561" s="13"/>
      <c r="Y1561" s="13"/>
      <c r="Z1561" s="13"/>
      <c r="AA1561" s="13"/>
      <c r="AB1561" s="13"/>
      <c r="AC1561" s="13"/>
      <c r="AD1561" s="13"/>
      <c r="AE1561" s="13"/>
      <c r="AT1561" s="250" t="s">
        <v>154</v>
      </c>
      <c r="AU1561" s="250" t="s">
        <v>146</v>
      </c>
      <c r="AV1561" s="13" t="s">
        <v>81</v>
      </c>
      <c r="AW1561" s="13" t="s">
        <v>30</v>
      </c>
      <c r="AX1561" s="13" t="s">
        <v>73</v>
      </c>
      <c r="AY1561" s="250" t="s">
        <v>137</v>
      </c>
    </row>
    <row r="1562" s="14" customFormat="1">
      <c r="A1562" s="14"/>
      <c r="B1562" s="251"/>
      <c r="C1562" s="252"/>
      <c r="D1562" s="242" t="s">
        <v>154</v>
      </c>
      <c r="E1562" s="253" t="s">
        <v>1</v>
      </c>
      <c r="F1562" s="254" t="s">
        <v>1870</v>
      </c>
      <c r="G1562" s="252"/>
      <c r="H1562" s="255">
        <v>1.5</v>
      </c>
      <c r="I1562" s="256"/>
      <c r="J1562" s="252"/>
      <c r="K1562" s="252"/>
      <c r="L1562" s="257"/>
      <c r="M1562" s="258"/>
      <c r="N1562" s="259"/>
      <c r="O1562" s="259"/>
      <c r="P1562" s="259"/>
      <c r="Q1562" s="259"/>
      <c r="R1562" s="259"/>
      <c r="S1562" s="259"/>
      <c r="T1562" s="260"/>
      <c r="U1562" s="14"/>
      <c r="V1562" s="14"/>
      <c r="W1562" s="14"/>
      <c r="X1562" s="14"/>
      <c r="Y1562" s="14"/>
      <c r="Z1562" s="14"/>
      <c r="AA1562" s="14"/>
      <c r="AB1562" s="14"/>
      <c r="AC1562" s="14"/>
      <c r="AD1562" s="14"/>
      <c r="AE1562" s="14"/>
      <c r="AT1562" s="261" t="s">
        <v>154</v>
      </c>
      <c r="AU1562" s="261" t="s">
        <v>146</v>
      </c>
      <c r="AV1562" s="14" t="s">
        <v>146</v>
      </c>
      <c r="AW1562" s="14" t="s">
        <v>30</v>
      </c>
      <c r="AX1562" s="14" t="s">
        <v>73</v>
      </c>
      <c r="AY1562" s="261" t="s">
        <v>137</v>
      </c>
    </row>
    <row r="1563" s="13" customFormat="1">
      <c r="A1563" s="13"/>
      <c r="B1563" s="240"/>
      <c r="C1563" s="241"/>
      <c r="D1563" s="242" t="s">
        <v>154</v>
      </c>
      <c r="E1563" s="243" t="s">
        <v>1</v>
      </c>
      <c r="F1563" s="244" t="s">
        <v>296</v>
      </c>
      <c r="G1563" s="241"/>
      <c r="H1563" s="243" t="s">
        <v>1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3"/>
      <c r="V1563" s="13"/>
      <c r="W1563" s="13"/>
      <c r="X1563" s="13"/>
      <c r="Y1563" s="13"/>
      <c r="Z1563" s="13"/>
      <c r="AA1563" s="13"/>
      <c r="AB1563" s="13"/>
      <c r="AC1563" s="13"/>
      <c r="AD1563" s="13"/>
      <c r="AE1563" s="13"/>
      <c r="AT1563" s="250" t="s">
        <v>154</v>
      </c>
      <c r="AU1563" s="250" t="s">
        <v>146</v>
      </c>
      <c r="AV1563" s="13" t="s">
        <v>81</v>
      </c>
      <c r="AW1563" s="13" t="s">
        <v>30</v>
      </c>
      <c r="AX1563" s="13" t="s">
        <v>73</v>
      </c>
      <c r="AY1563" s="250" t="s">
        <v>137</v>
      </c>
    </row>
    <row r="1564" s="14" customFormat="1">
      <c r="A1564" s="14"/>
      <c r="B1564" s="251"/>
      <c r="C1564" s="252"/>
      <c r="D1564" s="242" t="s">
        <v>154</v>
      </c>
      <c r="E1564" s="253" t="s">
        <v>1</v>
      </c>
      <c r="F1564" s="254" t="s">
        <v>1870</v>
      </c>
      <c r="G1564" s="252"/>
      <c r="H1564" s="255">
        <v>1.5</v>
      </c>
      <c r="I1564" s="256"/>
      <c r="J1564" s="252"/>
      <c r="K1564" s="252"/>
      <c r="L1564" s="257"/>
      <c r="M1564" s="258"/>
      <c r="N1564" s="259"/>
      <c r="O1564" s="259"/>
      <c r="P1564" s="259"/>
      <c r="Q1564" s="259"/>
      <c r="R1564" s="259"/>
      <c r="S1564" s="259"/>
      <c r="T1564" s="260"/>
      <c r="U1564" s="14"/>
      <c r="V1564" s="14"/>
      <c r="W1564" s="14"/>
      <c r="X1564" s="14"/>
      <c r="Y1564" s="14"/>
      <c r="Z1564" s="14"/>
      <c r="AA1564" s="14"/>
      <c r="AB1564" s="14"/>
      <c r="AC1564" s="14"/>
      <c r="AD1564" s="14"/>
      <c r="AE1564" s="14"/>
      <c r="AT1564" s="261" t="s">
        <v>154</v>
      </c>
      <c r="AU1564" s="261" t="s">
        <v>146</v>
      </c>
      <c r="AV1564" s="14" t="s">
        <v>146</v>
      </c>
      <c r="AW1564" s="14" t="s">
        <v>30</v>
      </c>
      <c r="AX1564" s="14" t="s">
        <v>73</v>
      </c>
      <c r="AY1564" s="261" t="s">
        <v>137</v>
      </c>
    </row>
    <row r="1565" s="13" customFormat="1">
      <c r="A1565" s="13"/>
      <c r="B1565" s="240"/>
      <c r="C1565" s="241"/>
      <c r="D1565" s="242" t="s">
        <v>154</v>
      </c>
      <c r="E1565" s="243" t="s">
        <v>1</v>
      </c>
      <c r="F1565" s="244" t="s">
        <v>295</v>
      </c>
      <c r="G1565" s="241"/>
      <c r="H1565" s="243" t="s">
        <v>1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50" t="s">
        <v>154</v>
      </c>
      <c r="AU1565" s="250" t="s">
        <v>146</v>
      </c>
      <c r="AV1565" s="13" t="s">
        <v>81</v>
      </c>
      <c r="AW1565" s="13" t="s">
        <v>30</v>
      </c>
      <c r="AX1565" s="13" t="s">
        <v>73</v>
      </c>
      <c r="AY1565" s="250" t="s">
        <v>137</v>
      </c>
    </row>
    <row r="1566" s="14" customFormat="1">
      <c r="A1566" s="14"/>
      <c r="B1566" s="251"/>
      <c r="C1566" s="252"/>
      <c r="D1566" s="242" t="s">
        <v>154</v>
      </c>
      <c r="E1566" s="253" t="s">
        <v>1</v>
      </c>
      <c r="F1566" s="254" t="s">
        <v>1870</v>
      </c>
      <c r="G1566" s="252"/>
      <c r="H1566" s="255">
        <v>1.5</v>
      </c>
      <c r="I1566" s="256"/>
      <c r="J1566" s="252"/>
      <c r="K1566" s="252"/>
      <c r="L1566" s="257"/>
      <c r="M1566" s="258"/>
      <c r="N1566" s="259"/>
      <c r="O1566" s="259"/>
      <c r="P1566" s="259"/>
      <c r="Q1566" s="259"/>
      <c r="R1566" s="259"/>
      <c r="S1566" s="259"/>
      <c r="T1566" s="260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61" t="s">
        <v>154</v>
      </c>
      <c r="AU1566" s="261" t="s">
        <v>146</v>
      </c>
      <c r="AV1566" s="14" t="s">
        <v>146</v>
      </c>
      <c r="AW1566" s="14" t="s">
        <v>30</v>
      </c>
      <c r="AX1566" s="14" t="s">
        <v>73</v>
      </c>
      <c r="AY1566" s="261" t="s">
        <v>137</v>
      </c>
    </row>
    <row r="1567" s="13" customFormat="1">
      <c r="A1567" s="13"/>
      <c r="B1567" s="240"/>
      <c r="C1567" s="241"/>
      <c r="D1567" s="242" t="s">
        <v>154</v>
      </c>
      <c r="E1567" s="243" t="s">
        <v>1</v>
      </c>
      <c r="F1567" s="244" t="s">
        <v>632</v>
      </c>
      <c r="G1567" s="241"/>
      <c r="H1567" s="243" t="s">
        <v>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50" t="s">
        <v>154</v>
      </c>
      <c r="AU1567" s="250" t="s">
        <v>146</v>
      </c>
      <c r="AV1567" s="13" t="s">
        <v>81</v>
      </c>
      <c r="AW1567" s="13" t="s">
        <v>30</v>
      </c>
      <c r="AX1567" s="13" t="s">
        <v>73</v>
      </c>
      <c r="AY1567" s="250" t="s">
        <v>137</v>
      </c>
    </row>
    <row r="1568" s="14" customFormat="1">
      <c r="A1568" s="14"/>
      <c r="B1568" s="251"/>
      <c r="C1568" s="252"/>
      <c r="D1568" s="242" t="s">
        <v>154</v>
      </c>
      <c r="E1568" s="253" t="s">
        <v>1</v>
      </c>
      <c r="F1568" s="254" t="s">
        <v>1870</v>
      </c>
      <c r="G1568" s="252"/>
      <c r="H1568" s="255">
        <v>1.5</v>
      </c>
      <c r="I1568" s="256"/>
      <c r="J1568" s="252"/>
      <c r="K1568" s="252"/>
      <c r="L1568" s="257"/>
      <c r="M1568" s="258"/>
      <c r="N1568" s="259"/>
      <c r="O1568" s="259"/>
      <c r="P1568" s="259"/>
      <c r="Q1568" s="259"/>
      <c r="R1568" s="259"/>
      <c r="S1568" s="259"/>
      <c r="T1568" s="260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61" t="s">
        <v>154</v>
      </c>
      <c r="AU1568" s="261" t="s">
        <v>146</v>
      </c>
      <c r="AV1568" s="14" t="s">
        <v>146</v>
      </c>
      <c r="AW1568" s="14" t="s">
        <v>30</v>
      </c>
      <c r="AX1568" s="14" t="s">
        <v>73</v>
      </c>
      <c r="AY1568" s="261" t="s">
        <v>137</v>
      </c>
    </row>
    <row r="1569" s="13" customFormat="1">
      <c r="A1569" s="13"/>
      <c r="B1569" s="240"/>
      <c r="C1569" s="241"/>
      <c r="D1569" s="242" t="s">
        <v>154</v>
      </c>
      <c r="E1569" s="243" t="s">
        <v>1</v>
      </c>
      <c r="F1569" s="244" t="s">
        <v>1105</v>
      </c>
      <c r="G1569" s="241"/>
      <c r="H1569" s="243" t="s">
        <v>1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50" t="s">
        <v>154</v>
      </c>
      <c r="AU1569" s="250" t="s">
        <v>146</v>
      </c>
      <c r="AV1569" s="13" t="s">
        <v>81</v>
      </c>
      <c r="AW1569" s="13" t="s">
        <v>30</v>
      </c>
      <c r="AX1569" s="13" t="s">
        <v>73</v>
      </c>
      <c r="AY1569" s="250" t="s">
        <v>137</v>
      </c>
    </row>
    <row r="1570" s="14" customFormat="1">
      <c r="A1570" s="14"/>
      <c r="B1570" s="251"/>
      <c r="C1570" s="252"/>
      <c r="D1570" s="242" t="s">
        <v>154</v>
      </c>
      <c r="E1570" s="253" t="s">
        <v>1</v>
      </c>
      <c r="F1570" s="254" t="s">
        <v>1870</v>
      </c>
      <c r="G1570" s="252"/>
      <c r="H1570" s="255">
        <v>1.5</v>
      </c>
      <c r="I1570" s="256"/>
      <c r="J1570" s="252"/>
      <c r="K1570" s="252"/>
      <c r="L1570" s="257"/>
      <c r="M1570" s="258"/>
      <c r="N1570" s="259"/>
      <c r="O1570" s="259"/>
      <c r="P1570" s="259"/>
      <c r="Q1570" s="259"/>
      <c r="R1570" s="259"/>
      <c r="S1570" s="259"/>
      <c r="T1570" s="260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61" t="s">
        <v>154</v>
      </c>
      <c r="AU1570" s="261" t="s">
        <v>146</v>
      </c>
      <c r="AV1570" s="14" t="s">
        <v>146</v>
      </c>
      <c r="AW1570" s="14" t="s">
        <v>30</v>
      </c>
      <c r="AX1570" s="14" t="s">
        <v>73</v>
      </c>
      <c r="AY1570" s="261" t="s">
        <v>137</v>
      </c>
    </row>
    <row r="1571" s="15" customFormat="1">
      <c r="A1571" s="15"/>
      <c r="B1571" s="262"/>
      <c r="C1571" s="263"/>
      <c r="D1571" s="242" t="s">
        <v>154</v>
      </c>
      <c r="E1571" s="264" t="s">
        <v>1</v>
      </c>
      <c r="F1571" s="265" t="s">
        <v>157</v>
      </c>
      <c r="G1571" s="263"/>
      <c r="H1571" s="266">
        <v>9.5</v>
      </c>
      <c r="I1571" s="267"/>
      <c r="J1571" s="263"/>
      <c r="K1571" s="263"/>
      <c r="L1571" s="268"/>
      <c r="M1571" s="269"/>
      <c r="N1571" s="270"/>
      <c r="O1571" s="270"/>
      <c r="P1571" s="270"/>
      <c r="Q1571" s="270"/>
      <c r="R1571" s="270"/>
      <c r="S1571" s="270"/>
      <c r="T1571" s="271"/>
      <c r="U1571" s="15"/>
      <c r="V1571" s="15"/>
      <c r="W1571" s="15"/>
      <c r="X1571" s="15"/>
      <c r="Y1571" s="15"/>
      <c r="Z1571" s="15"/>
      <c r="AA1571" s="15"/>
      <c r="AB1571" s="15"/>
      <c r="AC1571" s="15"/>
      <c r="AD1571" s="15"/>
      <c r="AE1571" s="15"/>
      <c r="AT1571" s="272" t="s">
        <v>154</v>
      </c>
      <c r="AU1571" s="272" t="s">
        <v>146</v>
      </c>
      <c r="AV1571" s="15" t="s">
        <v>145</v>
      </c>
      <c r="AW1571" s="15" t="s">
        <v>30</v>
      </c>
      <c r="AX1571" s="15" t="s">
        <v>81</v>
      </c>
      <c r="AY1571" s="272" t="s">
        <v>137</v>
      </c>
    </row>
    <row r="1572" s="2" customFormat="1" ht="16.5" customHeight="1">
      <c r="A1572" s="38"/>
      <c r="B1572" s="39"/>
      <c r="C1572" s="215" t="s">
        <v>1871</v>
      </c>
      <c r="D1572" s="215" t="s">
        <v>141</v>
      </c>
      <c r="E1572" s="216" t="s">
        <v>1872</v>
      </c>
      <c r="F1572" s="217" t="s">
        <v>1873</v>
      </c>
      <c r="G1572" s="218" t="s">
        <v>167</v>
      </c>
      <c r="H1572" s="219">
        <v>9.5</v>
      </c>
      <c r="I1572" s="220"/>
      <c r="J1572" s="221">
        <f>ROUND(I1572*H1572,2)</f>
        <v>0</v>
      </c>
      <c r="K1572" s="222"/>
      <c r="L1572" s="44"/>
      <c r="M1572" s="223" t="s">
        <v>1</v>
      </c>
      <c r="N1572" s="224" t="s">
        <v>39</v>
      </c>
      <c r="O1572" s="91"/>
      <c r="P1572" s="225">
        <f>O1572*H1572</f>
        <v>0</v>
      </c>
      <c r="Q1572" s="225">
        <v>0</v>
      </c>
      <c r="R1572" s="225">
        <f>Q1572*H1572</f>
        <v>0</v>
      </c>
      <c r="S1572" s="225">
        <v>0</v>
      </c>
      <c r="T1572" s="226">
        <f>S1572*H1572</f>
        <v>0</v>
      </c>
      <c r="U1572" s="38"/>
      <c r="V1572" s="38"/>
      <c r="W1572" s="38"/>
      <c r="X1572" s="38"/>
      <c r="Y1572" s="38"/>
      <c r="Z1572" s="38"/>
      <c r="AA1572" s="38"/>
      <c r="AB1572" s="38"/>
      <c r="AC1572" s="38"/>
      <c r="AD1572" s="38"/>
      <c r="AE1572" s="38"/>
      <c r="AR1572" s="227" t="s">
        <v>474</v>
      </c>
      <c r="AT1572" s="227" t="s">
        <v>141</v>
      </c>
      <c r="AU1572" s="227" t="s">
        <v>146</v>
      </c>
      <c r="AY1572" s="17" t="s">
        <v>137</v>
      </c>
      <c r="BE1572" s="228">
        <f>IF(N1572="základní",J1572,0)</f>
        <v>0</v>
      </c>
      <c r="BF1572" s="228">
        <f>IF(N1572="snížená",J1572,0)</f>
        <v>0</v>
      </c>
      <c r="BG1572" s="228">
        <f>IF(N1572="zákl. přenesená",J1572,0)</f>
        <v>0</v>
      </c>
      <c r="BH1572" s="228">
        <f>IF(N1572="sníž. přenesená",J1572,0)</f>
        <v>0</v>
      </c>
      <c r="BI1572" s="228">
        <f>IF(N1572="nulová",J1572,0)</f>
        <v>0</v>
      </c>
      <c r="BJ1572" s="17" t="s">
        <v>146</v>
      </c>
      <c r="BK1572" s="228">
        <f>ROUND(I1572*H1572,2)</f>
        <v>0</v>
      </c>
      <c r="BL1572" s="17" t="s">
        <v>474</v>
      </c>
      <c r="BM1572" s="227" t="s">
        <v>1874</v>
      </c>
    </row>
    <row r="1573" s="13" customFormat="1">
      <c r="A1573" s="13"/>
      <c r="B1573" s="240"/>
      <c r="C1573" s="241"/>
      <c r="D1573" s="242" t="s">
        <v>154</v>
      </c>
      <c r="E1573" s="243" t="s">
        <v>1</v>
      </c>
      <c r="F1573" s="244" t="s">
        <v>1868</v>
      </c>
      <c r="G1573" s="241"/>
      <c r="H1573" s="243" t="s">
        <v>1</v>
      </c>
      <c r="I1573" s="245"/>
      <c r="J1573" s="241"/>
      <c r="K1573" s="241"/>
      <c r="L1573" s="246"/>
      <c r="M1573" s="247"/>
      <c r="N1573" s="248"/>
      <c r="O1573" s="248"/>
      <c r="P1573" s="248"/>
      <c r="Q1573" s="248"/>
      <c r="R1573" s="248"/>
      <c r="S1573" s="248"/>
      <c r="T1573" s="249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50" t="s">
        <v>154</v>
      </c>
      <c r="AU1573" s="250" t="s">
        <v>146</v>
      </c>
      <c r="AV1573" s="13" t="s">
        <v>81</v>
      </c>
      <c r="AW1573" s="13" t="s">
        <v>30</v>
      </c>
      <c r="AX1573" s="13" t="s">
        <v>73</v>
      </c>
      <c r="AY1573" s="250" t="s">
        <v>137</v>
      </c>
    </row>
    <row r="1574" s="13" customFormat="1">
      <c r="A1574" s="13"/>
      <c r="B1574" s="240"/>
      <c r="C1574" s="241"/>
      <c r="D1574" s="242" t="s">
        <v>154</v>
      </c>
      <c r="E1574" s="243" t="s">
        <v>1</v>
      </c>
      <c r="F1574" s="244" t="s">
        <v>1537</v>
      </c>
      <c r="G1574" s="241"/>
      <c r="H1574" s="243" t="s">
        <v>1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3"/>
      <c r="V1574" s="13"/>
      <c r="W1574" s="13"/>
      <c r="X1574" s="13"/>
      <c r="Y1574" s="13"/>
      <c r="Z1574" s="13"/>
      <c r="AA1574" s="13"/>
      <c r="AB1574" s="13"/>
      <c r="AC1574" s="13"/>
      <c r="AD1574" s="13"/>
      <c r="AE1574" s="13"/>
      <c r="AT1574" s="250" t="s">
        <v>154</v>
      </c>
      <c r="AU1574" s="250" t="s">
        <v>146</v>
      </c>
      <c r="AV1574" s="13" t="s">
        <v>81</v>
      </c>
      <c r="AW1574" s="13" t="s">
        <v>30</v>
      </c>
      <c r="AX1574" s="13" t="s">
        <v>73</v>
      </c>
      <c r="AY1574" s="250" t="s">
        <v>137</v>
      </c>
    </row>
    <row r="1575" s="14" customFormat="1">
      <c r="A1575" s="14"/>
      <c r="B1575" s="251"/>
      <c r="C1575" s="252"/>
      <c r="D1575" s="242" t="s">
        <v>154</v>
      </c>
      <c r="E1575" s="253" t="s">
        <v>1</v>
      </c>
      <c r="F1575" s="254" t="s">
        <v>1869</v>
      </c>
      <c r="G1575" s="252"/>
      <c r="H1575" s="255">
        <v>2</v>
      </c>
      <c r="I1575" s="256"/>
      <c r="J1575" s="252"/>
      <c r="K1575" s="252"/>
      <c r="L1575" s="257"/>
      <c r="M1575" s="258"/>
      <c r="N1575" s="259"/>
      <c r="O1575" s="259"/>
      <c r="P1575" s="259"/>
      <c r="Q1575" s="259"/>
      <c r="R1575" s="259"/>
      <c r="S1575" s="259"/>
      <c r="T1575" s="260"/>
      <c r="U1575" s="14"/>
      <c r="V1575" s="14"/>
      <c r="W1575" s="14"/>
      <c r="X1575" s="14"/>
      <c r="Y1575" s="14"/>
      <c r="Z1575" s="14"/>
      <c r="AA1575" s="14"/>
      <c r="AB1575" s="14"/>
      <c r="AC1575" s="14"/>
      <c r="AD1575" s="14"/>
      <c r="AE1575" s="14"/>
      <c r="AT1575" s="261" t="s">
        <v>154</v>
      </c>
      <c r="AU1575" s="261" t="s">
        <v>146</v>
      </c>
      <c r="AV1575" s="14" t="s">
        <v>146</v>
      </c>
      <c r="AW1575" s="14" t="s">
        <v>30</v>
      </c>
      <c r="AX1575" s="14" t="s">
        <v>73</v>
      </c>
      <c r="AY1575" s="261" t="s">
        <v>137</v>
      </c>
    </row>
    <row r="1576" s="13" customFormat="1">
      <c r="A1576" s="13"/>
      <c r="B1576" s="240"/>
      <c r="C1576" s="241"/>
      <c r="D1576" s="242" t="s">
        <v>154</v>
      </c>
      <c r="E1576" s="243" t="s">
        <v>1</v>
      </c>
      <c r="F1576" s="244" t="s">
        <v>383</v>
      </c>
      <c r="G1576" s="241"/>
      <c r="H1576" s="243" t="s">
        <v>1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3"/>
      <c r="V1576" s="13"/>
      <c r="W1576" s="13"/>
      <c r="X1576" s="13"/>
      <c r="Y1576" s="13"/>
      <c r="Z1576" s="13"/>
      <c r="AA1576" s="13"/>
      <c r="AB1576" s="13"/>
      <c r="AC1576" s="13"/>
      <c r="AD1576" s="13"/>
      <c r="AE1576" s="13"/>
      <c r="AT1576" s="250" t="s">
        <v>154</v>
      </c>
      <c r="AU1576" s="250" t="s">
        <v>146</v>
      </c>
      <c r="AV1576" s="13" t="s">
        <v>81</v>
      </c>
      <c r="AW1576" s="13" t="s">
        <v>30</v>
      </c>
      <c r="AX1576" s="13" t="s">
        <v>73</v>
      </c>
      <c r="AY1576" s="250" t="s">
        <v>137</v>
      </c>
    </row>
    <row r="1577" s="14" customFormat="1">
      <c r="A1577" s="14"/>
      <c r="B1577" s="251"/>
      <c r="C1577" s="252"/>
      <c r="D1577" s="242" t="s">
        <v>154</v>
      </c>
      <c r="E1577" s="253" t="s">
        <v>1</v>
      </c>
      <c r="F1577" s="254" t="s">
        <v>1870</v>
      </c>
      <c r="G1577" s="252"/>
      <c r="H1577" s="255">
        <v>1.5</v>
      </c>
      <c r="I1577" s="256"/>
      <c r="J1577" s="252"/>
      <c r="K1577" s="252"/>
      <c r="L1577" s="257"/>
      <c r="M1577" s="258"/>
      <c r="N1577" s="259"/>
      <c r="O1577" s="259"/>
      <c r="P1577" s="259"/>
      <c r="Q1577" s="259"/>
      <c r="R1577" s="259"/>
      <c r="S1577" s="259"/>
      <c r="T1577" s="260"/>
      <c r="U1577" s="14"/>
      <c r="V1577" s="14"/>
      <c r="W1577" s="14"/>
      <c r="X1577" s="14"/>
      <c r="Y1577" s="14"/>
      <c r="Z1577" s="14"/>
      <c r="AA1577" s="14"/>
      <c r="AB1577" s="14"/>
      <c r="AC1577" s="14"/>
      <c r="AD1577" s="14"/>
      <c r="AE1577" s="14"/>
      <c r="AT1577" s="261" t="s">
        <v>154</v>
      </c>
      <c r="AU1577" s="261" t="s">
        <v>146</v>
      </c>
      <c r="AV1577" s="14" t="s">
        <v>146</v>
      </c>
      <c r="AW1577" s="14" t="s">
        <v>30</v>
      </c>
      <c r="AX1577" s="14" t="s">
        <v>73</v>
      </c>
      <c r="AY1577" s="261" t="s">
        <v>137</v>
      </c>
    </row>
    <row r="1578" s="13" customFormat="1">
      <c r="A1578" s="13"/>
      <c r="B1578" s="240"/>
      <c r="C1578" s="241"/>
      <c r="D1578" s="242" t="s">
        <v>154</v>
      </c>
      <c r="E1578" s="243" t="s">
        <v>1</v>
      </c>
      <c r="F1578" s="244" t="s">
        <v>296</v>
      </c>
      <c r="G1578" s="241"/>
      <c r="H1578" s="243" t="s">
        <v>1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3"/>
      <c r="V1578" s="13"/>
      <c r="W1578" s="13"/>
      <c r="X1578" s="13"/>
      <c r="Y1578" s="13"/>
      <c r="Z1578" s="13"/>
      <c r="AA1578" s="13"/>
      <c r="AB1578" s="13"/>
      <c r="AC1578" s="13"/>
      <c r="AD1578" s="13"/>
      <c r="AE1578" s="13"/>
      <c r="AT1578" s="250" t="s">
        <v>154</v>
      </c>
      <c r="AU1578" s="250" t="s">
        <v>146</v>
      </c>
      <c r="AV1578" s="13" t="s">
        <v>81</v>
      </c>
      <c r="AW1578" s="13" t="s">
        <v>30</v>
      </c>
      <c r="AX1578" s="13" t="s">
        <v>73</v>
      </c>
      <c r="AY1578" s="250" t="s">
        <v>137</v>
      </c>
    </row>
    <row r="1579" s="14" customFormat="1">
      <c r="A1579" s="14"/>
      <c r="B1579" s="251"/>
      <c r="C1579" s="252"/>
      <c r="D1579" s="242" t="s">
        <v>154</v>
      </c>
      <c r="E1579" s="253" t="s">
        <v>1</v>
      </c>
      <c r="F1579" s="254" t="s">
        <v>1870</v>
      </c>
      <c r="G1579" s="252"/>
      <c r="H1579" s="255">
        <v>1.5</v>
      </c>
      <c r="I1579" s="256"/>
      <c r="J1579" s="252"/>
      <c r="K1579" s="252"/>
      <c r="L1579" s="257"/>
      <c r="M1579" s="258"/>
      <c r="N1579" s="259"/>
      <c r="O1579" s="259"/>
      <c r="P1579" s="259"/>
      <c r="Q1579" s="259"/>
      <c r="R1579" s="259"/>
      <c r="S1579" s="259"/>
      <c r="T1579" s="260"/>
      <c r="U1579" s="14"/>
      <c r="V1579" s="14"/>
      <c r="W1579" s="14"/>
      <c r="X1579" s="14"/>
      <c r="Y1579" s="14"/>
      <c r="Z1579" s="14"/>
      <c r="AA1579" s="14"/>
      <c r="AB1579" s="14"/>
      <c r="AC1579" s="14"/>
      <c r="AD1579" s="14"/>
      <c r="AE1579" s="14"/>
      <c r="AT1579" s="261" t="s">
        <v>154</v>
      </c>
      <c r="AU1579" s="261" t="s">
        <v>146</v>
      </c>
      <c r="AV1579" s="14" t="s">
        <v>146</v>
      </c>
      <c r="AW1579" s="14" t="s">
        <v>30</v>
      </c>
      <c r="AX1579" s="14" t="s">
        <v>73</v>
      </c>
      <c r="AY1579" s="261" t="s">
        <v>137</v>
      </c>
    </row>
    <row r="1580" s="13" customFormat="1">
      <c r="A1580" s="13"/>
      <c r="B1580" s="240"/>
      <c r="C1580" s="241"/>
      <c r="D1580" s="242" t="s">
        <v>154</v>
      </c>
      <c r="E1580" s="243" t="s">
        <v>1</v>
      </c>
      <c r="F1580" s="244" t="s">
        <v>295</v>
      </c>
      <c r="G1580" s="241"/>
      <c r="H1580" s="243" t="s">
        <v>1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50" t="s">
        <v>154</v>
      </c>
      <c r="AU1580" s="250" t="s">
        <v>146</v>
      </c>
      <c r="AV1580" s="13" t="s">
        <v>81</v>
      </c>
      <c r="AW1580" s="13" t="s">
        <v>30</v>
      </c>
      <c r="AX1580" s="13" t="s">
        <v>73</v>
      </c>
      <c r="AY1580" s="250" t="s">
        <v>137</v>
      </c>
    </row>
    <row r="1581" s="14" customFormat="1">
      <c r="A1581" s="14"/>
      <c r="B1581" s="251"/>
      <c r="C1581" s="252"/>
      <c r="D1581" s="242" t="s">
        <v>154</v>
      </c>
      <c r="E1581" s="253" t="s">
        <v>1</v>
      </c>
      <c r="F1581" s="254" t="s">
        <v>1870</v>
      </c>
      <c r="G1581" s="252"/>
      <c r="H1581" s="255">
        <v>1.5</v>
      </c>
      <c r="I1581" s="256"/>
      <c r="J1581" s="252"/>
      <c r="K1581" s="252"/>
      <c r="L1581" s="257"/>
      <c r="M1581" s="258"/>
      <c r="N1581" s="259"/>
      <c r="O1581" s="259"/>
      <c r="P1581" s="259"/>
      <c r="Q1581" s="259"/>
      <c r="R1581" s="259"/>
      <c r="S1581" s="259"/>
      <c r="T1581" s="260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61" t="s">
        <v>154</v>
      </c>
      <c r="AU1581" s="261" t="s">
        <v>146</v>
      </c>
      <c r="AV1581" s="14" t="s">
        <v>146</v>
      </c>
      <c r="AW1581" s="14" t="s">
        <v>30</v>
      </c>
      <c r="AX1581" s="14" t="s">
        <v>73</v>
      </c>
      <c r="AY1581" s="261" t="s">
        <v>137</v>
      </c>
    </row>
    <row r="1582" s="13" customFormat="1">
      <c r="A1582" s="13"/>
      <c r="B1582" s="240"/>
      <c r="C1582" s="241"/>
      <c r="D1582" s="242" t="s">
        <v>154</v>
      </c>
      <c r="E1582" s="243" t="s">
        <v>1</v>
      </c>
      <c r="F1582" s="244" t="s">
        <v>632</v>
      </c>
      <c r="G1582" s="241"/>
      <c r="H1582" s="243" t="s">
        <v>1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50" t="s">
        <v>154</v>
      </c>
      <c r="AU1582" s="250" t="s">
        <v>146</v>
      </c>
      <c r="AV1582" s="13" t="s">
        <v>81</v>
      </c>
      <c r="AW1582" s="13" t="s">
        <v>30</v>
      </c>
      <c r="AX1582" s="13" t="s">
        <v>73</v>
      </c>
      <c r="AY1582" s="250" t="s">
        <v>137</v>
      </c>
    </row>
    <row r="1583" s="14" customFormat="1">
      <c r="A1583" s="14"/>
      <c r="B1583" s="251"/>
      <c r="C1583" s="252"/>
      <c r="D1583" s="242" t="s">
        <v>154</v>
      </c>
      <c r="E1583" s="253" t="s">
        <v>1</v>
      </c>
      <c r="F1583" s="254" t="s">
        <v>1870</v>
      </c>
      <c r="G1583" s="252"/>
      <c r="H1583" s="255">
        <v>1.5</v>
      </c>
      <c r="I1583" s="256"/>
      <c r="J1583" s="252"/>
      <c r="K1583" s="252"/>
      <c r="L1583" s="257"/>
      <c r="M1583" s="258"/>
      <c r="N1583" s="259"/>
      <c r="O1583" s="259"/>
      <c r="P1583" s="259"/>
      <c r="Q1583" s="259"/>
      <c r="R1583" s="259"/>
      <c r="S1583" s="259"/>
      <c r="T1583" s="260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61" t="s">
        <v>154</v>
      </c>
      <c r="AU1583" s="261" t="s">
        <v>146</v>
      </c>
      <c r="AV1583" s="14" t="s">
        <v>146</v>
      </c>
      <c r="AW1583" s="14" t="s">
        <v>30</v>
      </c>
      <c r="AX1583" s="14" t="s">
        <v>73</v>
      </c>
      <c r="AY1583" s="261" t="s">
        <v>137</v>
      </c>
    </row>
    <row r="1584" s="13" customFormat="1">
      <c r="A1584" s="13"/>
      <c r="B1584" s="240"/>
      <c r="C1584" s="241"/>
      <c r="D1584" s="242" t="s">
        <v>154</v>
      </c>
      <c r="E1584" s="243" t="s">
        <v>1</v>
      </c>
      <c r="F1584" s="244" t="s">
        <v>1105</v>
      </c>
      <c r="G1584" s="241"/>
      <c r="H1584" s="243" t="s">
        <v>1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50" t="s">
        <v>154</v>
      </c>
      <c r="AU1584" s="250" t="s">
        <v>146</v>
      </c>
      <c r="AV1584" s="13" t="s">
        <v>81</v>
      </c>
      <c r="AW1584" s="13" t="s">
        <v>30</v>
      </c>
      <c r="AX1584" s="13" t="s">
        <v>73</v>
      </c>
      <c r="AY1584" s="250" t="s">
        <v>137</v>
      </c>
    </row>
    <row r="1585" s="14" customFormat="1">
      <c r="A1585" s="14"/>
      <c r="B1585" s="251"/>
      <c r="C1585" s="252"/>
      <c r="D1585" s="242" t="s">
        <v>154</v>
      </c>
      <c r="E1585" s="253" t="s">
        <v>1</v>
      </c>
      <c r="F1585" s="254" t="s">
        <v>1870</v>
      </c>
      <c r="G1585" s="252"/>
      <c r="H1585" s="255">
        <v>1.5</v>
      </c>
      <c r="I1585" s="256"/>
      <c r="J1585" s="252"/>
      <c r="K1585" s="252"/>
      <c r="L1585" s="257"/>
      <c r="M1585" s="258"/>
      <c r="N1585" s="259"/>
      <c r="O1585" s="259"/>
      <c r="P1585" s="259"/>
      <c r="Q1585" s="259"/>
      <c r="R1585" s="259"/>
      <c r="S1585" s="259"/>
      <c r="T1585" s="260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61" t="s">
        <v>154</v>
      </c>
      <c r="AU1585" s="261" t="s">
        <v>146</v>
      </c>
      <c r="AV1585" s="14" t="s">
        <v>146</v>
      </c>
      <c r="AW1585" s="14" t="s">
        <v>30</v>
      </c>
      <c r="AX1585" s="14" t="s">
        <v>73</v>
      </c>
      <c r="AY1585" s="261" t="s">
        <v>137</v>
      </c>
    </row>
    <row r="1586" s="15" customFormat="1">
      <c r="A1586" s="15"/>
      <c r="B1586" s="262"/>
      <c r="C1586" s="263"/>
      <c r="D1586" s="242" t="s">
        <v>154</v>
      </c>
      <c r="E1586" s="264" t="s">
        <v>1</v>
      </c>
      <c r="F1586" s="265" t="s">
        <v>157</v>
      </c>
      <c r="G1586" s="263"/>
      <c r="H1586" s="266">
        <v>9.5</v>
      </c>
      <c r="I1586" s="267"/>
      <c r="J1586" s="263"/>
      <c r="K1586" s="263"/>
      <c r="L1586" s="268"/>
      <c r="M1586" s="269"/>
      <c r="N1586" s="270"/>
      <c r="O1586" s="270"/>
      <c r="P1586" s="270"/>
      <c r="Q1586" s="270"/>
      <c r="R1586" s="270"/>
      <c r="S1586" s="270"/>
      <c r="T1586" s="271"/>
      <c r="U1586" s="15"/>
      <c r="V1586" s="15"/>
      <c r="W1586" s="15"/>
      <c r="X1586" s="15"/>
      <c r="Y1586" s="15"/>
      <c r="Z1586" s="15"/>
      <c r="AA1586" s="15"/>
      <c r="AB1586" s="15"/>
      <c r="AC1586" s="15"/>
      <c r="AD1586" s="15"/>
      <c r="AE1586" s="15"/>
      <c r="AT1586" s="272" t="s">
        <v>154</v>
      </c>
      <c r="AU1586" s="272" t="s">
        <v>146</v>
      </c>
      <c r="AV1586" s="15" t="s">
        <v>145</v>
      </c>
      <c r="AW1586" s="15" t="s">
        <v>30</v>
      </c>
      <c r="AX1586" s="15" t="s">
        <v>81</v>
      </c>
      <c r="AY1586" s="272" t="s">
        <v>137</v>
      </c>
    </row>
    <row r="1587" s="2" customFormat="1" ht="24.15" customHeight="1">
      <c r="A1587" s="38"/>
      <c r="B1587" s="39"/>
      <c r="C1587" s="215" t="s">
        <v>1875</v>
      </c>
      <c r="D1587" s="215" t="s">
        <v>141</v>
      </c>
      <c r="E1587" s="216" t="s">
        <v>1876</v>
      </c>
      <c r="F1587" s="217" t="s">
        <v>1877</v>
      </c>
      <c r="G1587" s="218" t="s">
        <v>167</v>
      </c>
      <c r="H1587" s="219">
        <v>5</v>
      </c>
      <c r="I1587" s="220"/>
      <c r="J1587" s="221">
        <f>ROUND(I1587*H1587,2)</f>
        <v>0</v>
      </c>
      <c r="K1587" s="222"/>
      <c r="L1587" s="44"/>
      <c r="M1587" s="223" t="s">
        <v>1</v>
      </c>
      <c r="N1587" s="224" t="s">
        <v>39</v>
      </c>
      <c r="O1587" s="91"/>
      <c r="P1587" s="225">
        <f>O1587*H1587</f>
        <v>0</v>
      </c>
      <c r="Q1587" s="225">
        <v>2.0000000000000002E-05</v>
      </c>
      <c r="R1587" s="225">
        <f>Q1587*H1587</f>
        <v>0.00010000000000000001</v>
      </c>
      <c r="S1587" s="225">
        <v>0</v>
      </c>
      <c r="T1587" s="226">
        <f>S1587*H1587</f>
        <v>0</v>
      </c>
      <c r="U1587" s="38"/>
      <c r="V1587" s="38"/>
      <c r="W1587" s="38"/>
      <c r="X1587" s="38"/>
      <c r="Y1587" s="38"/>
      <c r="Z1587" s="38"/>
      <c r="AA1587" s="38"/>
      <c r="AB1587" s="38"/>
      <c r="AC1587" s="38"/>
      <c r="AD1587" s="38"/>
      <c r="AE1587" s="38"/>
      <c r="AR1587" s="227" t="s">
        <v>474</v>
      </c>
      <c r="AT1587" s="227" t="s">
        <v>141</v>
      </c>
      <c r="AU1587" s="227" t="s">
        <v>146</v>
      </c>
      <c r="AY1587" s="17" t="s">
        <v>137</v>
      </c>
      <c r="BE1587" s="228">
        <f>IF(N1587="základní",J1587,0)</f>
        <v>0</v>
      </c>
      <c r="BF1587" s="228">
        <f>IF(N1587="snížená",J1587,0)</f>
        <v>0</v>
      </c>
      <c r="BG1587" s="228">
        <f>IF(N1587="zákl. přenesená",J1587,0)</f>
        <v>0</v>
      </c>
      <c r="BH1587" s="228">
        <f>IF(N1587="sníž. přenesená",J1587,0)</f>
        <v>0</v>
      </c>
      <c r="BI1587" s="228">
        <f>IF(N1587="nulová",J1587,0)</f>
        <v>0</v>
      </c>
      <c r="BJ1587" s="17" t="s">
        <v>146</v>
      </c>
      <c r="BK1587" s="228">
        <f>ROUND(I1587*H1587,2)</f>
        <v>0</v>
      </c>
      <c r="BL1587" s="17" t="s">
        <v>474</v>
      </c>
      <c r="BM1587" s="227" t="s">
        <v>1878</v>
      </c>
    </row>
    <row r="1588" s="13" customFormat="1">
      <c r="A1588" s="13"/>
      <c r="B1588" s="240"/>
      <c r="C1588" s="241"/>
      <c r="D1588" s="242" t="s">
        <v>154</v>
      </c>
      <c r="E1588" s="243" t="s">
        <v>1</v>
      </c>
      <c r="F1588" s="244" t="s">
        <v>1868</v>
      </c>
      <c r="G1588" s="241"/>
      <c r="H1588" s="243" t="s">
        <v>1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50" t="s">
        <v>154</v>
      </c>
      <c r="AU1588" s="250" t="s">
        <v>146</v>
      </c>
      <c r="AV1588" s="13" t="s">
        <v>81</v>
      </c>
      <c r="AW1588" s="13" t="s">
        <v>30</v>
      </c>
      <c r="AX1588" s="13" t="s">
        <v>73</v>
      </c>
      <c r="AY1588" s="250" t="s">
        <v>137</v>
      </c>
    </row>
    <row r="1589" s="13" customFormat="1">
      <c r="A1589" s="13"/>
      <c r="B1589" s="240"/>
      <c r="C1589" s="241"/>
      <c r="D1589" s="242" t="s">
        <v>154</v>
      </c>
      <c r="E1589" s="243" t="s">
        <v>1</v>
      </c>
      <c r="F1589" s="244" t="s">
        <v>1537</v>
      </c>
      <c r="G1589" s="241"/>
      <c r="H1589" s="243" t="s">
        <v>1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3"/>
      <c r="V1589" s="13"/>
      <c r="W1589" s="13"/>
      <c r="X1589" s="13"/>
      <c r="Y1589" s="13"/>
      <c r="Z1589" s="13"/>
      <c r="AA1589" s="13"/>
      <c r="AB1589" s="13"/>
      <c r="AC1589" s="13"/>
      <c r="AD1589" s="13"/>
      <c r="AE1589" s="13"/>
      <c r="AT1589" s="250" t="s">
        <v>154</v>
      </c>
      <c r="AU1589" s="250" t="s">
        <v>146</v>
      </c>
      <c r="AV1589" s="13" t="s">
        <v>81</v>
      </c>
      <c r="AW1589" s="13" t="s">
        <v>30</v>
      </c>
      <c r="AX1589" s="13" t="s">
        <v>73</v>
      </c>
      <c r="AY1589" s="250" t="s">
        <v>137</v>
      </c>
    </row>
    <row r="1590" s="14" customFormat="1">
      <c r="A1590" s="14"/>
      <c r="B1590" s="251"/>
      <c r="C1590" s="252"/>
      <c r="D1590" s="242" t="s">
        <v>154</v>
      </c>
      <c r="E1590" s="253" t="s">
        <v>1</v>
      </c>
      <c r="F1590" s="254" t="s">
        <v>1869</v>
      </c>
      <c r="G1590" s="252"/>
      <c r="H1590" s="255">
        <v>2</v>
      </c>
      <c r="I1590" s="256"/>
      <c r="J1590" s="252"/>
      <c r="K1590" s="252"/>
      <c r="L1590" s="257"/>
      <c r="M1590" s="258"/>
      <c r="N1590" s="259"/>
      <c r="O1590" s="259"/>
      <c r="P1590" s="259"/>
      <c r="Q1590" s="259"/>
      <c r="R1590" s="259"/>
      <c r="S1590" s="259"/>
      <c r="T1590" s="260"/>
      <c r="U1590" s="14"/>
      <c r="V1590" s="14"/>
      <c r="W1590" s="14"/>
      <c r="X1590" s="14"/>
      <c r="Y1590" s="14"/>
      <c r="Z1590" s="14"/>
      <c r="AA1590" s="14"/>
      <c r="AB1590" s="14"/>
      <c r="AC1590" s="14"/>
      <c r="AD1590" s="14"/>
      <c r="AE1590" s="14"/>
      <c r="AT1590" s="261" t="s">
        <v>154</v>
      </c>
      <c r="AU1590" s="261" t="s">
        <v>146</v>
      </c>
      <c r="AV1590" s="14" t="s">
        <v>146</v>
      </c>
      <c r="AW1590" s="14" t="s">
        <v>30</v>
      </c>
      <c r="AX1590" s="14" t="s">
        <v>73</v>
      </c>
      <c r="AY1590" s="261" t="s">
        <v>137</v>
      </c>
    </row>
    <row r="1591" s="13" customFormat="1">
      <c r="A1591" s="13"/>
      <c r="B1591" s="240"/>
      <c r="C1591" s="241"/>
      <c r="D1591" s="242" t="s">
        <v>154</v>
      </c>
      <c r="E1591" s="243" t="s">
        <v>1</v>
      </c>
      <c r="F1591" s="244" t="s">
        <v>632</v>
      </c>
      <c r="G1591" s="241"/>
      <c r="H1591" s="243" t="s">
        <v>1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3"/>
      <c r="V1591" s="13"/>
      <c r="W1591" s="13"/>
      <c r="X1591" s="13"/>
      <c r="Y1591" s="13"/>
      <c r="Z1591" s="13"/>
      <c r="AA1591" s="13"/>
      <c r="AB1591" s="13"/>
      <c r="AC1591" s="13"/>
      <c r="AD1591" s="13"/>
      <c r="AE1591" s="13"/>
      <c r="AT1591" s="250" t="s">
        <v>154</v>
      </c>
      <c r="AU1591" s="250" t="s">
        <v>146</v>
      </c>
      <c r="AV1591" s="13" t="s">
        <v>81</v>
      </c>
      <c r="AW1591" s="13" t="s">
        <v>30</v>
      </c>
      <c r="AX1591" s="13" t="s">
        <v>73</v>
      </c>
      <c r="AY1591" s="250" t="s">
        <v>137</v>
      </c>
    </row>
    <row r="1592" s="14" customFormat="1">
      <c r="A1592" s="14"/>
      <c r="B1592" s="251"/>
      <c r="C1592" s="252"/>
      <c r="D1592" s="242" t="s">
        <v>154</v>
      </c>
      <c r="E1592" s="253" t="s">
        <v>1</v>
      </c>
      <c r="F1592" s="254" t="s">
        <v>1870</v>
      </c>
      <c r="G1592" s="252"/>
      <c r="H1592" s="255">
        <v>1.5</v>
      </c>
      <c r="I1592" s="256"/>
      <c r="J1592" s="252"/>
      <c r="K1592" s="252"/>
      <c r="L1592" s="257"/>
      <c r="M1592" s="258"/>
      <c r="N1592" s="259"/>
      <c r="O1592" s="259"/>
      <c r="P1592" s="259"/>
      <c r="Q1592" s="259"/>
      <c r="R1592" s="259"/>
      <c r="S1592" s="259"/>
      <c r="T1592" s="260"/>
      <c r="U1592" s="14"/>
      <c r="V1592" s="14"/>
      <c r="W1592" s="14"/>
      <c r="X1592" s="14"/>
      <c r="Y1592" s="14"/>
      <c r="Z1592" s="14"/>
      <c r="AA1592" s="14"/>
      <c r="AB1592" s="14"/>
      <c r="AC1592" s="14"/>
      <c r="AD1592" s="14"/>
      <c r="AE1592" s="14"/>
      <c r="AT1592" s="261" t="s">
        <v>154</v>
      </c>
      <c r="AU1592" s="261" t="s">
        <v>146</v>
      </c>
      <c r="AV1592" s="14" t="s">
        <v>146</v>
      </c>
      <c r="AW1592" s="14" t="s">
        <v>30</v>
      </c>
      <c r="AX1592" s="14" t="s">
        <v>73</v>
      </c>
      <c r="AY1592" s="261" t="s">
        <v>137</v>
      </c>
    </row>
    <row r="1593" s="13" customFormat="1">
      <c r="A1593" s="13"/>
      <c r="B1593" s="240"/>
      <c r="C1593" s="241"/>
      <c r="D1593" s="242" t="s">
        <v>154</v>
      </c>
      <c r="E1593" s="243" t="s">
        <v>1</v>
      </c>
      <c r="F1593" s="244" t="s">
        <v>1105</v>
      </c>
      <c r="G1593" s="241"/>
      <c r="H1593" s="243" t="s">
        <v>1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3"/>
      <c r="V1593" s="13"/>
      <c r="W1593" s="13"/>
      <c r="X1593" s="13"/>
      <c r="Y1593" s="13"/>
      <c r="Z1593" s="13"/>
      <c r="AA1593" s="13"/>
      <c r="AB1593" s="13"/>
      <c r="AC1593" s="13"/>
      <c r="AD1593" s="13"/>
      <c r="AE1593" s="13"/>
      <c r="AT1593" s="250" t="s">
        <v>154</v>
      </c>
      <c r="AU1593" s="250" t="s">
        <v>146</v>
      </c>
      <c r="AV1593" s="13" t="s">
        <v>81</v>
      </c>
      <c r="AW1593" s="13" t="s">
        <v>30</v>
      </c>
      <c r="AX1593" s="13" t="s">
        <v>73</v>
      </c>
      <c r="AY1593" s="250" t="s">
        <v>137</v>
      </c>
    </row>
    <row r="1594" s="14" customFormat="1">
      <c r="A1594" s="14"/>
      <c r="B1594" s="251"/>
      <c r="C1594" s="252"/>
      <c r="D1594" s="242" t="s">
        <v>154</v>
      </c>
      <c r="E1594" s="253" t="s">
        <v>1</v>
      </c>
      <c r="F1594" s="254" t="s">
        <v>1870</v>
      </c>
      <c r="G1594" s="252"/>
      <c r="H1594" s="255">
        <v>1.5</v>
      </c>
      <c r="I1594" s="256"/>
      <c r="J1594" s="252"/>
      <c r="K1594" s="252"/>
      <c r="L1594" s="257"/>
      <c r="M1594" s="258"/>
      <c r="N1594" s="259"/>
      <c r="O1594" s="259"/>
      <c r="P1594" s="259"/>
      <c r="Q1594" s="259"/>
      <c r="R1594" s="259"/>
      <c r="S1594" s="259"/>
      <c r="T1594" s="260"/>
      <c r="U1594" s="14"/>
      <c r="V1594" s="14"/>
      <c r="W1594" s="14"/>
      <c r="X1594" s="14"/>
      <c r="Y1594" s="14"/>
      <c r="Z1594" s="14"/>
      <c r="AA1594" s="14"/>
      <c r="AB1594" s="14"/>
      <c r="AC1594" s="14"/>
      <c r="AD1594" s="14"/>
      <c r="AE1594" s="14"/>
      <c r="AT1594" s="261" t="s">
        <v>154</v>
      </c>
      <c r="AU1594" s="261" t="s">
        <v>146</v>
      </c>
      <c r="AV1594" s="14" t="s">
        <v>146</v>
      </c>
      <c r="AW1594" s="14" t="s">
        <v>30</v>
      </c>
      <c r="AX1594" s="14" t="s">
        <v>73</v>
      </c>
      <c r="AY1594" s="261" t="s">
        <v>137</v>
      </c>
    </row>
    <row r="1595" s="15" customFormat="1">
      <c r="A1595" s="15"/>
      <c r="B1595" s="262"/>
      <c r="C1595" s="263"/>
      <c r="D1595" s="242" t="s">
        <v>154</v>
      </c>
      <c r="E1595" s="264" t="s">
        <v>1</v>
      </c>
      <c r="F1595" s="265" t="s">
        <v>157</v>
      </c>
      <c r="G1595" s="263"/>
      <c r="H1595" s="266">
        <v>5</v>
      </c>
      <c r="I1595" s="267"/>
      <c r="J1595" s="263"/>
      <c r="K1595" s="263"/>
      <c r="L1595" s="268"/>
      <c r="M1595" s="269"/>
      <c r="N1595" s="270"/>
      <c r="O1595" s="270"/>
      <c r="P1595" s="270"/>
      <c r="Q1595" s="270"/>
      <c r="R1595" s="270"/>
      <c r="S1595" s="270"/>
      <c r="T1595" s="271"/>
      <c r="U1595" s="15"/>
      <c r="V1595" s="15"/>
      <c r="W1595" s="15"/>
      <c r="X1595" s="15"/>
      <c r="Y1595" s="15"/>
      <c r="Z1595" s="15"/>
      <c r="AA1595" s="15"/>
      <c r="AB1595" s="15"/>
      <c r="AC1595" s="15"/>
      <c r="AD1595" s="15"/>
      <c r="AE1595" s="15"/>
      <c r="AT1595" s="272" t="s">
        <v>154</v>
      </c>
      <c r="AU1595" s="272" t="s">
        <v>146</v>
      </c>
      <c r="AV1595" s="15" t="s">
        <v>145</v>
      </c>
      <c r="AW1595" s="15" t="s">
        <v>30</v>
      </c>
      <c r="AX1595" s="15" t="s">
        <v>81</v>
      </c>
      <c r="AY1595" s="272" t="s">
        <v>137</v>
      </c>
    </row>
    <row r="1596" s="2" customFormat="1" ht="24.15" customHeight="1">
      <c r="A1596" s="38"/>
      <c r="B1596" s="39"/>
      <c r="C1596" s="215" t="s">
        <v>1879</v>
      </c>
      <c r="D1596" s="215" t="s">
        <v>141</v>
      </c>
      <c r="E1596" s="216" t="s">
        <v>1880</v>
      </c>
      <c r="F1596" s="217" t="s">
        <v>1881</v>
      </c>
      <c r="G1596" s="218" t="s">
        <v>167</v>
      </c>
      <c r="H1596" s="219">
        <v>9.5</v>
      </c>
      <c r="I1596" s="220"/>
      <c r="J1596" s="221">
        <f>ROUND(I1596*H1596,2)</f>
        <v>0</v>
      </c>
      <c r="K1596" s="222"/>
      <c r="L1596" s="44"/>
      <c r="M1596" s="223" t="s">
        <v>1</v>
      </c>
      <c r="N1596" s="224" t="s">
        <v>39</v>
      </c>
      <c r="O1596" s="91"/>
      <c r="P1596" s="225">
        <f>O1596*H1596</f>
        <v>0</v>
      </c>
      <c r="Q1596" s="225">
        <v>0.00013999999999999999</v>
      </c>
      <c r="R1596" s="225">
        <f>Q1596*H1596</f>
        <v>0.0013299999999999998</v>
      </c>
      <c r="S1596" s="225">
        <v>0</v>
      </c>
      <c r="T1596" s="226">
        <f>S1596*H1596</f>
        <v>0</v>
      </c>
      <c r="U1596" s="38"/>
      <c r="V1596" s="38"/>
      <c r="W1596" s="38"/>
      <c r="X1596" s="38"/>
      <c r="Y1596" s="38"/>
      <c r="Z1596" s="38"/>
      <c r="AA1596" s="38"/>
      <c r="AB1596" s="38"/>
      <c r="AC1596" s="38"/>
      <c r="AD1596" s="38"/>
      <c r="AE1596" s="38"/>
      <c r="AR1596" s="227" t="s">
        <v>474</v>
      </c>
      <c r="AT1596" s="227" t="s">
        <v>141</v>
      </c>
      <c r="AU1596" s="227" t="s">
        <v>146</v>
      </c>
      <c r="AY1596" s="17" t="s">
        <v>137</v>
      </c>
      <c r="BE1596" s="228">
        <f>IF(N1596="základní",J1596,0)</f>
        <v>0</v>
      </c>
      <c r="BF1596" s="228">
        <f>IF(N1596="snížená",J1596,0)</f>
        <v>0</v>
      </c>
      <c r="BG1596" s="228">
        <f>IF(N1596="zákl. přenesená",J1596,0)</f>
        <v>0</v>
      </c>
      <c r="BH1596" s="228">
        <f>IF(N1596="sníž. přenesená",J1596,0)</f>
        <v>0</v>
      </c>
      <c r="BI1596" s="228">
        <f>IF(N1596="nulová",J1596,0)</f>
        <v>0</v>
      </c>
      <c r="BJ1596" s="17" t="s">
        <v>146</v>
      </c>
      <c r="BK1596" s="228">
        <f>ROUND(I1596*H1596,2)</f>
        <v>0</v>
      </c>
      <c r="BL1596" s="17" t="s">
        <v>474</v>
      </c>
      <c r="BM1596" s="227" t="s">
        <v>1882</v>
      </c>
    </row>
    <row r="1597" s="13" customFormat="1">
      <c r="A1597" s="13"/>
      <c r="B1597" s="240"/>
      <c r="C1597" s="241"/>
      <c r="D1597" s="242" t="s">
        <v>154</v>
      </c>
      <c r="E1597" s="243" t="s">
        <v>1</v>
      </c>
      <c r="F1597" s="244" t="s">
        <v>1868</v>
      </c>
      <c r="G1597" s="241"/>
      <c r="H1597" s="243" t="s">
        <v>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50" t="s">
        <v>154</v>
      </c>
      <c r="AU1597" s="250" t="s">
        <v>146</v>
      </c>
      <c r="AV1597" s="13" t="s">
        <v>81</v>
      </c>
      <c r="AW1597" s="13" t="s">
        <v>30</v>
      </c>
      <c r="AX1597" s="13" t="s">
        <v>73</v>
      </c>
      <c r="AY1597" s="250" t="s">
        <v>137</v>
      </c>
    </row>
    <row r="1598" s="13" customFormat="1">
      <c r="A1598" s="13"/>
      <c r="B1598" s="240"/>
      <c r="C1598" s="241"/>
      <c r="D1598" s="242" t="s">
        <v>154</v>
      </c>
      <c r="E1598" s="243" t="s">
        <v>1</v>
      </c>
      <c r="F1598" s="244" t="s">
        <v>1537</v>
      </c>
      <c r="G1598" s="241"/>
      <c r="H1598" s="243" t="s">
        <v>1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50" t="s">
        <v>154</v>
      </c>
      <c r="AU1598" s="250" t="s">
        <v>146</v>
      </c>
      <c r="AV1598" s="13" t="s">
        <v>81</v>
      </c>
      <c r="AW1598" s="13" t="s">
        <v>30</v>
      </c>
      <c r="AX1598" s="13" t="s">
        <v>73</v>
      </c>
      <c r="AY1598" s="250" t="s">
        <v>137</v>
      </c>
    </row>
    <row r="1599" s="14" customFormat="1">
      <c r="A1599" s="14"/>
      <c r="B1599" s="251"/>
      <c r="C1599" s="252"/>
      <c r="D1599" s="242" t="s">
        <v>154</v>
      </c>
      <c r="E1599" s="253" t="s">
        <v>1</v>
      </c>
      <c r="F1599" s="254" t="s">
        <v>1869</v>
      </c>
      <c r="G1599" s="252"/>
      <c r="H1599" s="255">
        <v>2</v>
      </c>
      <c r="I1599" s="256"/>
      <c r="J1599" s="252"/>
      <c r="K1599" s="252"/>
      <c r="L1599" s="257"/>
      <c r="M1599" s="258"/>
      <c r="N1599" s="259"/>
      <c r="O1599" s="259"/>
      <c r="P1599" s="259"/>
      <c r="Q1599" s="259"/>
      <c r="R1599" s="259"/>
      <c r="S1599" s="259"/>
      <c r="T1599" s="260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61" t="s">
        <v>154</v>
      </c>
      <c r="AU1599" s="261" t="s">
        <v>146</v>
      </c>
      <c r="AV1599" s="14" t="s">
        <v>146</v>
      </c>
      <c r="AW1599" s="14" t="s">
        <v>30</v>
      </c>
      <c r="AX1599" s="14" t="s">
        <v>73</v>
      </c>
      <c r="AY1599" s="261" t="s">
        <v>137</v>
      </c>
    </row>
    <row r="1600" s="13" customFormat="1">
      <c r="A1600" s="13"/>
      <c r="B1600" s="240"/>
      <c r="C1600" s="241"/>
      <c r="D1600" s="242" t="s">
        <v>154</v>
      </c>
      <c r="E1600" s="243" t="s">
        <v>1</v>
      </c>
      <c r="F1600" s="244" t="s">
        <v>383</v>
      </c>
      <c r="G1600" s="241"/>
      <c r="H1600" s="243" t="s">
        <v>1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3"/>
      <c r="V1600" s="13"/>
      <c r="W1600" s="13"/>
      <c r="X1600" s="13"/>
      <c r="Y1600" s="13"/>
      <c r="Z1600" s="13"/>
      <c r="AA1600" s="13"/>
      <c r="AB1600" s="13"/>
      <c r="AC1600" s="13"/>
      <c r="AD1600" s="13"/>
      <c r="AE1600" s="13"/>
      <c r="AT1600" s="250" t="s">
        <v>154</v>
      </c>
      <c r="AU1600" s="250" t="s">
        <v>146</v>
      </c>
      <c r="AV1600" s="13" t="s">
        <v>81</v>
      </c>
      <c r="AW1600" s="13" t="s">
        <v>30</v>
      </c>
      <c r="AX1600" s="13" t="s">
        <v>73</v>
      </c>
      <c r="AY1600" s="250" t="s">
        <v>137</v>
      </c>
    </row>
    <row r="1601" s="14" customFormat="1">
      <c r="A1601" s="14"/>
      <c r="B1601" s="251"/>
      <c r="C1601" s="252"/>
      <c r="D1601" s="242" t="s">
        <v>154</v>
      </c>
      <c r="E1601" s="253" t="s">
        <v>1</v>
      </c>
      <c r="F1601" s="254" t="s">
        <v>1870</v>
      </c>
      <c r="G1601" s="252"/>
      <c r="H1601" s="255">
        <v>1.5</v>
      </c>
      <c r="I1601" s="256"/>
      <c r="J1601" s="252"/>
      <c r="K1601" s="252"/>
      <c r="L1601" s="257"/>
      <c r="M1601" s="258"/>
      <c r="N1601" s="259"/>
      <c r="O1601" s="259"/>
      <c r="P1601" s="259"/>
      <c r="Q1601" s="259"/>
      <c r="R1601" s="259"/>
      <c r="S1601" s="259"/>
      <c r="T1601" s="260"/>
      <c r="U1601" s="14"/>
      <c r="V1601" s="14"/>
      <c r="W1601" s="14"/>
      <c r="X1601" s="14"/>
      <c r="Y1601" s="14"/>
      <c r="Z1601" s="14"/>
      <c r="AA1601" s="14"/>
      <c r="AB1601" s="14"/>
      <c r="AC1601" s="14"/>
      <c r="AD1601" s="14"/>
      <c r="AE1601" s="14"/>
      <c r="AT1601" s="261" t="s">
        <v>154</v>
      </c>
      <c r="AU1601" s="261" t="s">
        <v>146</v>
      </c>
      <c r="AV1601" s="14" t="s">
        <v>146</v>
      </c>
      <c r="AW1601" s="14" t="s">
        <v>30</v>
      </c>
      <c r="AX1601" s="14" t="s">
        <v>73</v>
      </c>
      <c r="AY1601" s="261" t="s">
        <v>137</v>
      </c>
    </row>
    <row r="1602" s="13" customFormat="1">
      <c r="A1602" s="13"/>
      <c r="B1602" s="240"/>
      <c r="C1602" s="241"/>
      <c r="D1602" s="242" t="s">
        <v>154</v>
      </c>
      <c r="E1602" s="243" t="s">
        <v>1</v>
      </c>
      <c r="F1602" s="244" t="s">
        <v>296</v>
      </c>
      <c r="G1602" s="241"/>
      <c r="H1602" s="243" t="s">
        <v>1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3"/>
      <c r="V1602" s="13"/>
      <c r="W1602" s="13"/>
      <c r="X1602" s="13"/>
      <c r="Y1602" s="13"/>
      <c r="Z1602" s="13"/>
      <c r="AA1602" s="13"/>
      <c r="AB1602" s="13"/>
      <c r="AC1602" s="13"/>
      <c r="AD1602" s="13"/>
      <c r="AE1602" s="13"/>
      <c r="AT1602" s="250" t="s">
        <v>154</v>
      </c>
      <c r="AU1602" s="250" t="s">
        <v>146</v>
      </c>
      <c r="AV1602" s="13" t="s">
        <v>81</v>
      </c>
      <c r="AW1602" s="13" t="s">
        <v>30</v>
      </c>
      <c r="AX1602" s="13" t="s">
        <v>73</v>
      </c>
      <c r="AY1602" s="250" t="s">
        <v>137</v>
      </c>
    </row>
    <row r="1603" s="14" customFormat="1">
      <c r="A1603" s="14"/>
      <c r="B1603" s="251"/>
      <c r="C1603" s="252"/>
      <c r="D1603" s="242" t="s">
        <v>154</v>
      </c>
      <c r="E1603" s="253" t="s">
        <v>1</v>
      </c>
      <c r="F1603" s="254" t="s">
        <v>1870</v>
      </c>
      <c r="G1603" s="252"/>
      <c r="H1603" s="255">
        <v>1.5</v>
      </c>
      <c r="I1603" s="256"/>
      <c r="J1603" s="252"/>
      <c r="K1603" s="252"/>
      <c r="L1603" s="257"/>
      <c r="M1603" s="258"/>
      <c r="N1603" s="259"/>
      <c r="O1603" s="259"/>
      <c r="P1603" s="259"/>
      <c r="Q1603" s="259"/>
      <c r="R1603" s="259"/>
      <c r="S1603" s="259"/>
      <c r="T1603" s="260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61" t="s">
        <v>154</v>
      </c>
      <c r="AU1603" s="261" t="s">
        <v>146</v>
      </c>
      <c r="AV1603" s="14" t="s">
        <v>146</v>
      </c>
      <c r="AW1603" s="14" t="s">
        <v>30</v>
      </c>
      <c r="AX1603" s="14" t="s">
        <v>73</v>
      </c>
      <c r="AY1603" s="261" t="s">
        <v>137</v>
      </c>
    </row>
    <row r="1604" s="13" customFormat="1">
      <c r="A1604" s="13"/>
      <c r="B1604" s="240"/>
      <c r="C1604" s="241"/>
      <c r="D1604" s="242" t="s">
        <v>154</v>
      </c>
      <c r="E1604" s="243" t="s">
        <v>1</v>
      </c>
      <c r="F1604" s="244" t="s">
        <v>295</v>
      </c>
      <c r="G1604" s="241"/>
      <c r="H1604" s="243" t="s">
        <v>1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3"/>
      <c r="V1604" s="13"/>
      <c r="W1604" s="13"/>
      <c r="X1604" s="13"/>
      <c r="Y1604" s="13"/>
      <c r="Z1604" s="13"/>
      <c r="AA1604" s="13"/>
      <c r="AB1604" s="13"/>
      <c r="AC1604" s="13"/>
      <c r="AD1604" s="13"/>
      <c r="AE1604" s="13"/>
      <c r="AT1604" s="250" t="s">
        <v>154</v>
      </c>
      <c r="AU1604" s="250" t="s">
        <v>146</v>
      </c>
      <c r="AV1604" s="13" t="s">
        <v>81</v>
      </c>
      <c r="AW1604" s="13" t="s">
        <v>30</v>
      </c>
      <c r="AX1604" s="13" t="s">
        <v>73</v>
      </c>
      <c r="AY1604" s="250" t="s">
        <v>137</v>
      </c>
    </row>
    <row r="1605" s="14" customFormat="1">
      <c r="A1605" s="14"/>
      <c r="B1605" s="251"/>
      <c r="C1605" s="252"/>
      <c r="D1605" s="242" t="s">
        <v>154</v>
      </c>
      <c r="E1605" s="253" t="s">
        <v>1</v>
      </c>
      <c r="F1605" s="254" t="s">
        <v>1870</v>
      </c>
      <c r="G1605" s="252"/>
      <c r="H1605" s="255">
        <v>1.5</v>
      </c>
      <c r="I1605" s="256"/>
      <c r="J1605" s="252"/>
      <c r="K1605" s="252"/>
      <c r="L1605" s="257"/>
      <c r="M1605" s="258"/>
      <c r="N1605" s="259"/>
      <c r="O1605" s="259"/>
      <c r="P1605" s="259"/>
      <c r="Q1605" s="259"/>
      <c r="R1605" s="259"/>
      <c r="S1605" s="259"/>
      <c r="T1605" s="260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61" t="s">
        <v>154</v>
      </c>
      <c r="AU1605" s="261" t="s">
        <v>146</v>
      </c>
      <c r="AV1605" s="14" t="s">
        <v>146</v>
      </c>
      <c r="AW1605" s="14" t="s">
        <v>30</v>
      </c>
      <c r="AX1605" s="14" t="s">
        <v>73</v>
      </c>
      <c r="AY1605" s="261" t="s">
        <v>137</v>
      </c>
    </row>
    <row r="1606" s="13" customFormat="1">
      <c r="A1606" s="13"/>
      <c r="B1606" s="240"/>
      <c r="C1606" s="241"/>
      <c r="D1606" s="242" t="s">
        <v>154</v>
      </c>
      <c r="E1606" s="243" t="s">
        <v>1</v>
      </c>
      <c r="F1606" s="244" t="s">
        <v>632</v>
      </c>
      <c r="G1606" s="241"/>
      <c r="H1606" s="243" t="s">
        <v>1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3"/>
      <c r="V1606" s="13"/>
      <c r="W1606" s="13"/>
      <c r="X1606" s="13"/>
      <c r="Y1606" s="13"/>
      <c r="Z1606" s="13"/>
      <c r="AA1606" s="13"/>
      <c r="AB1606" s="13"/>
      <c r="AC1606" s="13"/>
      <c r="AD1606" s="13"/>
      <c r="AE1606" s="13"/>
      <c r="AT1606" s="250" t="s">
        <v>154</v>
      </c>
      <c r="AU1606" s="250" t="s">
        <v>146</v>
      </c>
      <c r="AV1606" s="13" t="s">
        <v>81</v>
      </c>
      <c r="AW1606" s="13" t="s">
        <v>30</v>
      </c>
      <c r="AX1606" s="13" t="s">
        <v>73</v>
      </c>
      <c r="AY1606" s="250" t="s">
        <v>137</v>
      </c>
    </row>
    <row r="1607" s="14" customFormat="1">
      <c r="A1607" s="14"/>
      <c r="B1607" s="251"/>
      <c r="C1607" s="252"/>
      <c r="D1607" s="242" t="s">
        <v>154</v>
      </c>
      <c r="E1607" s="253" t="s">
        <v>1</v>
      </c>
      <c r="F1607" s="254" t="s">
        <v>1870</v>
      </c>
      <c r="G1607" s="252"/>
      <c r="H1607" s="255">
        <v>1.5</v>
      </c>
      <c r="I1607" s="256"/>
      <c r="J1607" s="252"/>
      <c r="K1607" s="252"/>
      <c r="L1607" s="257"/>
      <c r="M1607" s="258"/>
      <c r="N1607" s="259"/>
      <c r="O1607" s="259"/>
      <c r="P1607" s="259"/>
      <c r="Q1607" s="259"/>
      <c r="R1607" s="259"/>
      <c r="S1607" s="259"/>
      <c r="T1607" s="260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61" t="s">
        <v>154</v>
      </c>
      <c r="AU1607" s="261" t="s">
        <v>146</v>
      </c>
      <c r="AV1607" s="14" t="s">
        <v>146</v>
      </c>
      <c r="AW1607" s="14" t="s">
        <v>30</v>
      </c>
      <c r="AX1607" s="14" t="s">
        <v>73</v>
      </c>
      <c r="AY1607" s="261" t="s">
        <v>137</v>
      </c>
    </row>
    <row r="1608" s="13" customFormat="1">
      <c r="A1608" s="13"/>
      <c r="B1608" s="240"/>
      <c r="C1608" s="241"/>
      <c r="D1608" s="242" t="s">
        <v>154</v>
      </c>
      <c r="E1608" s="243" t="s">
        <v>1</v>
      </c>
      <c r="F1608" s="244" t="s">
        <v>1105</v>
      </c>
      <c r="G1608" s="241"/>
      <c r="H1608" s="243" t="s">
        <v>1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3"/>
      <c r="V1608" s="13"/>
      <c r="W1608" s="13"/>
      <c r="X1608" s="13"/>
      <c r="Y1608" s="13"/>
      <c r="Z1608" s="13"/>
      <c r="AA1608" s="13"/>
      <c r="AB1608" s="13"/>
      <c r="AC1608" s="13"/>
      <c r="AD1608" s="13"/>
      <c r="AE1608" s="13"/>
      <c r="AT1608" s="250" t="s">
        <v>154</v>
      </c>
      <c r="AU1608" s="250" t="s">
        <v>146</v>
      </c>
      <c r="AV1608" s="13" t="s">
        <v>81</v>
      </c>
      <c r="AW1608" s="13" t="s">
        <v>30</v>
      </c>
      <c r="AX1608" s="13" t="s">
        <v>73</v>
      </c>
      <c r="AY1608" s="250" t="s">
        <v>137</v>
      </c>
    </row>
    <row r="1609" s="14" customFormat="1">
      <c r="A1609" s="14"/>
      <c r="B1609" s="251"/>
      <c r="C1609" s="252"/>
      <c r="D1609" s="242" t="s">
        <v>154</v>
      </c>
      <c r="E1609" s="253" t="s">
        <v>1</v>
      </c>
      <c r="F1609" s="254" t="s">
        <v>1870</v>
      </c>
      <c r="G1609" s="252"/>
      <c r="H1609" s="255">
        <v>1.5</v>
      </c>
      <c r="I1609" s="256"/>
      <c r="J1609" s="252"/>
      <c r="K1609" s="252"/>
      <c r="L1609" s="257"/>
      <c r="M1609" s="258"/>
      <c r="N1609" s="259"/>
      <c r="O1609" s="259"/>
      <c r="P1609" s="259"/>
      <c r="Q1609" s="259"/>
      <c r="R1609" s="259"/>
      <c r="S1609" s="259"/>
      <c r="T1609" s="260"/>
      <c r="U1609" s="14"/>
      <c r="V1609" s="14"/>
      <c r="W1609" s="14"/>
      <c r="X1609" s="14"/>
      <c r="Y1609" s="14"/>
      <c r="Z1609" s="14"/>
      <c r="AA1609" s="14"/>
      <c r="AB1609" s="14"/>
      <c r="AC1609" s="14"/>
      <c r="AD1609" s="14"/>
      <c r="AE1609" s="14"/>
      <c r="AT1609" s="261" t="s">
        <v>154</v>
      </c>
      <c r="AU1609" s="261" t="s">
        <v>146</v>
      </c>
      <c r="AV1609" s="14" t="s">
        <v>146</v>
      </c>
      <c r="AW1609" s="14" t="s">
        <v>30</v>
      </c>
      <c r="AX1609" s="14" t="s">
        <v>73</v>
      </c>
      <c r="AY1609" s="261" t="s">
        <v>137</v>
      </c>
    </row>
    <row r="1610" s="15" customFormat="1">
      <c r="A1610" s="15"/>
      <c r="B1610" s="262"/>
      <c r="C1610" s="263"/>
      <c r="D1610" s="242" t="s">
        <v>154</v>
      </c>
      <c r="E1610" s="264" t="s">
        <v>1</v>
      </c>
      <c r="F1610" s="265" t="s">
        <v>157</v>
      </c>
      <c r="G1610" s="263"/>
      <c r="H1610" s="266">
        <v>9.5</v>
      </c>
      <c r="I1610" s="267"/>
      <c r="J1610" s="263"/>
      <c r="K1610" s="263"/>
      <c r="L1610" s="268"/>
      <c r="M1610" s="269"/>
      <c r="N1610" s="270"/>
      <c r="O1610" s="270"/>
      <c r="P1610" s="270"/>
      <c r="Q1610" s="270"/>
      <c r="R1610" s="270"/>
      <c r="S1610" s="270"/>
      <c r="T1610" s="271"/>
      <c r="U1610" s="15"/>
      <c r="V1610" s="15"/>
      <c r="W1610" s="15"/>
      <c r="X1610" s="15"/>
      <c r="Y1610" s="15"/>
      <c r="Z1610" s="15"/>
      <c r="AA1610" s="15"/>
      <c r="AB1610" s="15"/>
      <c r="AC1610" s="15"/>
      <c r="AD1610" s="15"/>
      <c r="AE1610" s="15"/>
      <c r="AT1610" s="272" t="s">
        <v>154</v>
      </c>
      <c r="AU1610" s="272" t="s">
        <v>146</v>
      </c>
      <c r="AV1610" s="15" t="s">
        <v>145</v>
      </c>
      <c r="AW1610" s="15" t="s">
        <v>30</v>
      </c>
      <c r="AX1610" s="15" t="s">
        <v>81</v>
      </c>
      <c r="AY1610" s="272" t="s">
        <v>137</v>
      </c>
    </row>
    <row r="1611" s="2" customFormat="1" ht="24.15" customHeight="1">
      <c r="A1611" s="38"/>
      <c r="B1611" s="39"/>
      <c r="C1611" s="215" t="s">
        <v>1883</v>
      </c>
      <c r="D1611" s="215" t="s">
        <v>141</v>
      </c>
      <c r="E1611" s="216" t="s">
        <v>1884</v>
      </c>
      <c r="F1611" s="217" t="s">
        <v>1885</v>
      </c>
      <c r="G1611" s="218" t="s">
        <v>167</v>
      </c>
      <c r="H1611" s="219">
        <v>9.5</v>
      </c>
      <c r="I1611" s="220"/>
      <c r="J1611" s="221">
        <f>ROUND(I1611*H1611,2)</f>
        <v>0</v>
      </c>
      <c r="K1611" s="222"/>
      <c r="L1611" s="44"/>
      <c r="M1611" s="223" t="s">
        <v>1</v>
      </c>
      <c r="N1611" s="224" t="s">
        <v>39</v>
      </c>
      <c r="O1611" s="91"/>
      <c r="P1611" s="225">
        <f>O1611*H1611</f>
        <v>0</v>
      </c>
      <c r="Q1611" s="225">
        <v>0.00012</v>
      </c>
      <c r="R1611" s="225">
        <f>Q1611*H1611</f>
        <v>0.00114</v>
      </c>
      <c r="S1611" s="225">
        <v>0</v>
      </c>
      <c r="T1611" s="226">
        <f>S1611*H1611</f>
        <v>0</v>
      </c>
      <c r="U1611" s="38"/>
      <c r="V1611" s="38"/>
      <c r="W1611" s="38"/>
      <c r="X1611" s="38"/>
      <c r="Y1611" s="38"/>
      <c r="Z1611" s="38"/>
      <c r="AA1611" s="38"/>
      <c r="AB1611" s="38"/>
      <c r="AC1611" s="38"/>
      <c r="AD1611" s="38"/>
      <c r="AE1611" s="38"/>
      <c r="AR1611" s="227" t="s">
        <v>474</v>
      </c>
      <c r="AT1611" s="227" t="s">
        <v>141</v>
      </c>
      <c r="AU1611" s="227" t="s">
        <v>146</v>
      </c>
      <c r="AY1611" s="17" t="s">
        <v>137</v>
      </c>
      <c r="BE1611" s="228">
        <f>IF(N1611="základní",J1611,0)</f>
        <v>0</v>
      </c>
      <c r="BF1611" s="228">
        <f>IF(N1611="snížená",J1611,0)</f>
        <v>0</v>
      </c>
      <c r="BG1611" s="228">
        <f>IF(N1611="zákl. přenesená",J1611,0)</f>
        <v>0</v>
      </c>
      <c r="BH1611" s="228">
        <f>IF(N1611="sníž. přenesená",J1611,0)</f>
        <v>0</v>
      </c>
      <c r="BI1611" s="228">
        <f>IF(N1611="nulová",J1611,0)</f>
        <v>0</v>
      </c>
      <c r="BJ1611" s="17" t="s">
        <v>146</v>
      </c>
      <c r="BK1611" s="228">
        <f>ROUND(I1611*H1611,2)</f>
        <v>0</v>
      </c>
      <c r="BL1611" s="17" t="s">
        <v>474</v>
      </c>
      <c r="BM1611" s="227" t="s">
        <v>1886</v>
      </c>
    </row>
    <row r="1612" s="13" customFormat="1">
      <c r="A1612" s="13"/>
      <c r="B1612" s="240"/>
      <c r="C1612" s="241"/>
      <c r="D1612" s="242" t="s">
        <v>154</v>
      </c>
      <c r="E1612" s="243" t="s">
        <v>1</v>
      </c>
      <c r="F1612" s="244" t="s">
        <v>1868</v>
      </c>
      <c r="G1612" s="241"/>
      <c r="H1612" s="243" t="s">
        <v>1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3"/>
      <c r="V1612" s="13"/>
      <c r="W1612" s="13"/>
      <c r="X1612" s="13"/>
      <c r="Y1612" s="13"/>
      <c r="Z1612" s="13"/>
      <c r="AA1612" s="13"/>
      <c r="AB1612" s="13"/>
      <c r="AC1612" s="13"/>
      <c r="AD1612" s="13"/>
      <c r="AE1612" s="13"/>
      <c r="AT1612" s="250" t="s">
        <v>154</v>
      </c>
      <c r="AU1612" s="250" t="s">
        <v>146</v>
      </c>
      <c r="AV1612" s="13" t="s">
        <v>81</v>
      </c>
      <c r="AW1612" s="13" t="s">
        <v>30</v>
      </c>
      <c r="AX1612" s="13" t="s">
        <v>73</v>
      </c>
      <c r="AY1612" s="250" t="s">
        <v>137</v>
      </c>
    </row>
    <row r="1613" s="13" customFormat="1">
      <c r="A1613" s="13"/>
      <c r="B1613" s="240"/>
      <c r="C1613" s="241"/>
      <c r="D1613" s="242" t="s">
        <v>154</v>
      </c>
      <c r="E1613" s="243" t="s">
        <v>1</v>
      </c>
      <c r="F1613" s="244" t="s">
        <v>1537</v>
      </c>
      <c r="G1613" s="241"/>
      <c r="H1613" s="243" t="s">
        <v>1</v>
      </c>
      <c r="I1613" s="245"/>
      <c r="J1613" s="241"/>
      <c r="K1613" s="241"/>
      <c r="L1613" s="246"/>
      <c r="M1613" s="247"/>
      <c r="N1613" s="248"/>
      <c r="O1613" s="248"/>
      <c r="P1613" s="248"/>
      <c r="Q1613" s="248"/>
      <c r="R1613" s="248"/>
      <c r="S1613" s="248"/>
      <c r="T1613" s="249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50" t="s">
        <v>154</v>
      </c>
      <c r="AU1613" s="250" t="s">
        <v>146</v>
      </c>
      <c r="AV1613" s="13" t="s">
        <v>81</v>
      </c>
      <c r="AW1613" s="13" t="s">
        <v>30</v>
      </c>
      <c r="AX1613" s="13" t="s">
        <v>73</v>
      </c>
      <c r="AY1613" s="250" t="s">
        <v>137</v>
      </c>
    </row>
    <row r="1614" s="14" customFormat="1">
      <c r="A1614" s="14"/>
      <c r="B1614" s="251"/>
      <c r="C1614" s="252"/>
      <c r="D1614" s="242" t="s">
        <v>154</v>
      </c>
      <c r="E1614" s="253" t="s">
        <v>1</v>
      </c>
      <c r="F1614" s="254" t="s">
        <v>1869</v>
      </c>
      <c r="G1614" s="252"/>
      <c r="H1614" s="255">
        <v>2</v>
      </c>
      <c r="I1614" s="256"/>
      <c r="J1614" s="252"/>
      <c r="K1614" s="252"/>
      <c r="L1614" s="257"/>
      <c r="M1614" s="258"/>
      <c r="N1614" s="259"/>
      <c r="O1614" s="259"/>
      <c r="P1614" s="259"/>
      <c r="Q1614" s="259"/>
      <c r="R1614" s="259"/>
      <c r="S1614" s="259"/>
      <c r="T1614" s="260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61" t="s">
        <v>154</v>
      </c>
      <c r="AU1614" s="261" t="s">
        <v>146</v>
      </c>
      <c r="AV1614" s="14" t="s">
        <v>146</v>
      </c>
      <c r="AW1614" s="14" t="s">
        <v>30</v>
      </c>
      <c r="AX1614" s="14" t="s">
        <v>73</v>
      </c>
      <c r="AY1614" s="261" t="s">
        <v>137</v>
      </c>
    </row>
    <row r="1615" s="13" customFormat="1">
      <c r="A1615" s="13"/>
      <c r="B1615" s="240"/>
      <c r="C1615" s="241"/>
      <c r="D1615" s="242" t="s">
        <v>154</v>
      </c>
      <c r="E1615" s="243" t="s">
        <v>1</v>
      </c>
      <c r="F1615" s="244" t="s">
        <v>383</v>
      </c>
      <c r="G1615" s="241"/>
      <c r="H1615" s="243" t="s">
        <v>1</v>
      </c>
      <c r="I1615" s="245"/>
      <c r="J1615" s="241"/>
      <c r="K1615" s="241"/>
      <c r="L1615" s="246"/>
      <c r="M1615" s="247"/>
      <c r="N1615" s="248"/>
      <c r="O1615" s="248"/>
      <c r="P1615" s="248"/>
      <c r="Q1615" s="248"/>
      <c r="R1615" s="248"/>
      <c r="S1615" s="248"/>
      <c r="T1615" s="249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50" t="s">
        <v>154</v>
      </c>
      <c r="AU1615" s="250" t="s">
        <v>146</v>
      </c>
      <c r="AV1615" s="13" t="s">
        <v>81</v>
      </c>
      <c r="AW1615" s="13" t="s">
        <v>30</v>
      </c>
      <c r="AX1615" s="13" t="s">
        <v>73</v>
      </c>
      <c r="AY1615" s="250" t="s">
        <v>137</v>
      </c>
    </row>
    <row r="1616" s="14" customFormat="1">
      <c r="A1616" s="14"/>
      <c r="B1616" s="251"/>
      <c r="C1616" s="252"/>
      <c r="D1616" s="242" t="s">
        <v>154</v>
      </c>
      <c r="E1616" s="253" t="s">
        <v>1</v>
      </c>
      <c r="F1616" s="254" t="s">
        <v>1870</v>
      </c>
      <c r="G1616" s="252"/>
      <c r="H1616" s="255">
        <v>1.5</v>
      </c>
      <c r="I1616" s="256"/>
      <c r="J1616" s="252"/>
      <c r="K1616" s="252"/>
      <c r="L1616" s="257"/>
      <c r="M1616" s="258"/>
      <c r="N1616" s="259"/>
      <c r="O1616" s="259"/>
      <c r="P1616" s="259"/>
      <c r="Q1616" s="259"/>
      <c r="R1616" s="259"/>
      <c r="S1616" s="259"/>
      <c r="T1616" s="260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61" t="s">
        <v>154</v>
      </c>
      <c r="AU1616" s="261" t="s">
        <v>146</v>
      </c>
      <c r="AV1616" s="14" t="s">
        <v>146</v>
      </c>
      <c r="AW1616" s="14" t="s">
        <v>30</v>
      </c>
      <c r="AX1616" s="14" t="s">
        <v>73</v>
      </c>
      <c r="AY1616" s="261" t="s">
        <v>137</v>
      </c>
    </row>
    <row r="1617" s="13" customFormat="1">
      <c r="A1617" s="13"/>
      <c r="B1617" s="240"/>
      <c r="C1617" s="241"/>
      <c r="D1617" s="242" t="s">
        <v>154</v>
      </c>
      <c r="E1617" s="243" t="s">
        <v>1</v>
      </c>
      <c r="F1617" s="244" t="s">
        <v>296</v>
      </c>
      <c r="G1617" s="241"/>
      <c r="H1617" s="243" t="s">
        <v>1</v>
      </c>
      <c r="I1617" s="245"/>
      <c r="J1617" s="241"/>
      <c r="K1617" s="241"/>
      <c r="L1617" s="246"/>
      <c r="M1617" s="247"/>
      <c r="N1617" s="248"/>
      <c r="O1617" s="248"/>
      <c r="P1617" s="248"/>
      <c r="Q1617" s="248"/>
      <c r="R1617" s="248"/>
      <c r="S1617" s="248"/>
      <c r="T1617" s="249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50" t="s">
        <v>154</v>
      </c>
      <c r="AU1617" s="250" t="s">
        <v>146</v>
      </c>
      <c r="AV1617" s="13" t="s">
        <v>81</v>
      </c>
      <c r="AW1617" s="13" t="s">
        <v>30</v>
      </c>
      <c r="AX1617" s="13" t="s">
        <v>73</v>
      </c>
      <c r="AY1617" s="250" t="s">
        <v>137</v>
      </c>
    </row>
    <row r="1618" s="14" customFormat="1">
      <c r="A1618" s="14"/>
      <c r="B1618" s="251"/>
      <c r="C1618" s="252"/>
      <c r="D1618" s="242" t="s">
        <v>154</v>
      </c>
      <c r="E1618" s="253" t="s">
        <v>1</v>
      </c>
      <c r="F1618" s="254" t="s">
        <v>1870</v>
      </c>
      <c r="G1618" s="252"/>
      <c r="H1618" s="255">
        <v>1.5</v>
      </c>
      <c r="I1618" s="256"/>
      <c r="J1618" s="252"/>
      <c r="K1618" s="252"/>
      <c r="L1618" s="257"/>
      <c r="M1618" s="258"/>
      <c r="N1618" s="259"/>
      <c r="O1618" s="259"/>
      <c r="P1618" s="259"/>
      <c r="Q1618" s="259"/>
      <c r="R1618" s="259"/>
      <c r="S1618" s="259"/>
      <c r="T1618" s="260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61" t="s">
        <v>154</v>
      </c>
      <c r="AU1618" s="261" t="s">
        <v>146</v>
      </c>
      <c r="AV1618" s="14" t="s">
        <v>146</v>
      </c>
      <c r="AW1618" s="14" t="s">
        <v>30</v>
      </c>
      <c r="AX1618" s="14" t="s">
        <v>73</v>
      </c>
      <c r="AY1618" s="261" t="s">
        <v>137</v>
      </c>
    </row>
    <row r="1619" s="13" customFormat="1">
      <c r="A1619" s="13"/>
      <c r="B1619" s="240"/>
      <c r="C1619" s="241"/>
      <c r="D1619" s="242" t="s">
        <v>154</v>
      </c>
      <c r="E1619" s="243" t="s">
        <v>1</v>
      </c>
      <c r="F1619" s="244" t="s">
        <v>295</v>
      </c>
      <c r="G1619" s="241"/>
      <c r="H1619" s="243" t="s">
        <v>1</v>
      </c>
      <c r="I1619" s="245"/>
      <c r="J1619" s="241"/>
      <c r="K1619" s="241"/>
      <c r="L1619" s="246"/>
      <c r="M1619" s="247"/>
      <c r="N1619" s="248"/>
      <c r="O1619" s="248"/>
      <c r="P1619" s="248"/>
      <c r="Q1619" s="248"/>
      <c r="R1619" s="248"/>
      <c r="S1619" s="248"/>
      <c r="T1619" s="249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50" t="s">
        <v>154</v>
      </c>
      <c r="AU1619" s="250" t="s">
        <v>146</v>
      </c>
      <c r="AV1619" s="13" t="s">
        <v>81</v>
      </c>
      <c r="AW1619" s="13" t="s">
        <v>30</v>
      </c>
      <c r="AX1619" s="13" t="s">
        <v>73</v>
      </c>
      <c r="AY1619" s="250" t="s">
        <v>137</v>
      </c>
    </row>
    <row r="1620" s="14" customFormat="1">
      <c r="A1620" s="14"/>
      <c r="B1620" s="251"/>
      <c r="C1620" s="252"/>
      <c r="D1620" s="242" t="s">
        <v>154</v>
      </c>
      <c r="E1620" s="253" t="s">
        <v>1</v>
      </c>
      <c r="F1620" s="254" t="s">
        <v>1870</v>
      </c>
      <c r="G1620" s="252"/>
      <c r="H1620" s="255">
        <v>1.5</v>
      </c>
      <c r="I1620" s="256"/>
      <c r="J1620" s="252"/>
      <c r="K1620" s="252"/>
      <c r="L1620" s="257"/>
      <c r="M1620" s="258"/>
      <c r="N1620" s="259"/>
      <c r="O1620" s="259"/>
      <c r="P1620" s="259"/>
      <c r="Q1620" s="259"/>
      <c r="R1620" s="259"/>
      <c r="S1620" s="259"/>
      <c r="T1620" s="260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61" t="s">
        <v>154</v>
      </c>
      <c r="AU1620" s="261" t="s">
        <v>146</v>
      </c>
      <c r="AV1620" s="14" t="s">
        <v>146</v>
      </c>
      <c r="AW1620" s="14" t="s">
        <v>30</v>
      </c>
      <c r="AX1620" s="14" t="s">
        <v>73</v>
      </c>
      <c r="AY1620" s="261" t="s">
        <v>137</v>
      </c>
    </row>
    <row r="1621" s="13" customFormat="1">
      <c r="A1621" s="13"/>
      <c r="B1621" s="240"/>
      <c r="C1621" s="241"/>
      <c r="D1621" s="242" t="s">
        <v>154</v>
      </c>
      <c r="E1621" s="243" t="s">
        <v>1</v>
      </c>
      <c r="F1621" s="244" t="s">
        <v>632</v>
      </c>
      <c r="G1621" s="241"/>
      <c r="H1621" s="243" t="s">
        <v>1</v>
      </c>
      <c r="I1621" s="245"/>
      <c r="J1621" s="241"/>
      <c r="K1621" s="241"/>
      <c r="L1621" s="246"/>
      <c r="M1621" s="247"/>
      <c r="N1621" s="248"/>
      <c r="O1621" s="248"/>
      <c r="P1621" s="248"/>
      <c r="Q1621" s="248"/>
      <c r="R1621" s="248"/>
      <c r="S1621" s="248"/>
      <c r="T1621" s="249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50" t="s">
        <v>154</v>
      </c>
      <c r="AU1621" s="250" t="s">
        <v>146</v>
      </c>
      <c r="AV1621" s="13" t="s">
        <v>81</v>
      </c>
      <c r="AW1621" s="13" t="s">
        <v>30</v>
      </c>
      <c r="AX1621" s="13" t="s">
        <v>73</v>
      </c>
      <c r="AY1621" s="250" t="s">
        <v>137</v>
      </c>
    </row>
    <row r="1622" s="14" customFormat="1">
      <c r="A1622" s="14"/>
      <c r="B1622" s="251"/>
      <c r="C1622" s="252"/>
      <c r="D1622" s="242" t="s">
        <v>154</v>
      </c>
      <c r="E1622" s="253" t="s">
        <v>1</v>
      </c>
      <c r="F1622" s="254" t="s">
        <v>1870</v>
      </c>
      <c r="G1622" s="252"/>
      <c r="H1622" s="255">
        <v>1.5</v>
      </c>
      <c r="I1622" s="256"/>
      <c r="J1622" s="252"/>
      <c r="K1622" s="252"/>
      <c r="L1622" s="257"/>
      <c r="M1622" s="258"/>
      <c r="N1622" s="259"/>
      <c r="O1622" s="259"/>
      <c r="P1622" s="259"/>
      <c r="Q1622" s="259"/>
      <c r="R1622" s="259"/>
      <c r="S1622" s="259"/>
      <c r="T1622" s="260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61" t="s">
        <v>154</v>
      </c>
      <c r="AU1622" s="261" t="s">
        <v>146</v>
      </c>
      <c r="AV1622" s="14" t="s">
        <v>146</v>
      </c>
      <c r="AW1622" s="14" t="s">
        <v>30</v>
      </c>
      <c r="AX1622" s="14" t="s">
        <v>73</v>
      </c>
      <c r="AY1622" s="261" t="s">
        <v>137</v>
      </c>
    </row>
    <row r="1623" s="13" customFormat="1">
      <c r="A1623" s="13"/>
      <c r="B1623" s="240"/>
      <c r="C1623" s="241"/>
      <c r="D1623" s="242" t="s">
        <v>154</v>
      </c>
      <c r="E1623" s="243" t="s">
        <v>1</v>
      </c>
      <c r="F1623" s="244" t="s">
        <v>1105</v>
      </c>
      <c r="G1623" s="241"/>
      <c r="H1623" s="243" t="s">
        <v>1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50" t="s">
        <v>154</v>
      </c>
      <c r="AU1623" s="250" t="s">
        <v>146</v>
      </c>
      <c r="AV1623" s="13" t="s">
        <v>81</v>
      </c>
      <c r="AW1623" s="13" t="s">
        <v>30</v>
      </c>
      <c r="AX1623" s="13" t="s">
        <v>73</v>
      </c>
      <c r="AY1623" s="250" t="s">
        <v>137</v>
      </c>
    </row>
    <row r="1624" s="14" customFormat="1">
      <c r="A1624" s="14"/>
      <c r="B1624" s="251"/>
      <c r="C1624" s="252"/>
      <c r="D1624" s="242" t="s">
        <v>154</v>
      </c>
      <c r="E1624" s="253" t="s">
        <v>1</v>
      </c>
      <c r="F1624" s="254" t="s">
        <v>1870</v>
      </c>
      <c r="G1624" s="252"/>
      <c r="H1624" s="255">
        <v>1.5</v>
      </c>
      <c r="I1624" s="256"/>
      <c r="J1624" s="252"/>
      <c r="K1624" s="252"/>
      <c r="L1624" s="257"/>
      <c r="M1624" s="258"/>
      <c r="N1624" s="259"/>
      <c r="O1624" s="259"/>
      <c r="P1624" s="259"/>
      <c r="Q1624" s="259"/>
      <c r="R1624" s="259"/>
      <c r="S1624" s="259"/>
      <c r="T1624" s="260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61" t="s">
        <v>154</v>
      </c>
      <c r="AU1624" s="261" t="s">
        <v>146</v>
      </c>
      <c r="AV1624" s="14" t="s">
        <v>146</v>
      </c>
      <c r="AW1624" s="14" t="s">
        <v>30</v>
      </c>
      <c r="AX1624" s="14" t="s">
        <v>73</v>
      </c>
      <c r="AY1624" s="261" t="s">
        <v>137</v>
      </c>
    </row>
    <row r="1625" s="15" customFormat="1">
      <c r="A1625" s="15"/>
      <c r="B1625" s="262"/>
      <c r="C1625" s="263"/>
      <c r="D1625" s="242" t="s">
        <v>154</v>
      </c>
      <c r="E1625" s="264" t="s">
        <v>1</v>
      </c>
      <c r="F1625" s="265" t="s">
        <v>157</v>
      </c>
      <c r="G1625" s="263"/>
      <c r="H1625" s="266">
        <v>9.5</v>
      </c>
      <c r="I1625" s="267"/>
      <c r="J1625" s="263"/>
      <c r="K1625" s="263"/>
      <c r="L1625" s="268"/>
      <c r="M1625" s="269"/>
      <c r="N1625" s="270"/>
      <c r="O1625" s="270"/>
      <c r="P1625" s="270"/>
      <c r="Q1625" s="270"/>
      <c r="R1625" s="270"/>
      <c r="S1625" s="270"/>
      <c r="T1625" s="271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15"/>
      <c r="AT1625" s="272" t="s">
        <v>154</v>
      </c>
      <c r="AU1625" s="272" t="s">
        <v>146</v>
      </c>
      <c r="AV1625" s="15" t="s">
        <v>145</v>
      </c>
      <c r="AW1625" s="15" t="s">
        <v>30</v>
      </c>
      <c r="AX1625" s="15" t="s">
        <v>81</v>
      </c>
      <c r="AY1625" s="272" t="s">
        <v>137</v>
      </c>
    </row>
    <row r="1626" s="2" customFormat="1" ht="24.15" customHeight="1">
      <c r="A1626" s="38"/>
      <c r="B1626" s="39"/>
      <c r="C1626" s="215" t="s">
        <v>1887</v>
      </c>
      <c r="D1626" s="215" t="s">
        <v>141</v>
      </c>
      <c r="E1626" s="216" t="s">
        <v>1888</v>
      </c>
      <c r="F1626" s="217" t="s">
        <v>1889</v>
      </c>
      <c r="G1626" s="218" t="s">
        <v>167</v>
      </c>
      <c r="H1626" s="219">
        <v>9.5</v>
      </c>
      <c r="I1626" s="220"/>
      <c r="J1626" s="221">
        <f>ROUND(I1626*H1626,2)</f>
        <v>0</v>
      </c>
      <c r="K1626" s="222"/>
      <c r="L1626" s="44"/>
      <c r="M1626" s="223" t="s">
        <v>1</v>
      </c>
      <c r="N1626" s="224" t="s">
        <v>39</v>
      </c>
      <c r="O1626" s="91"/>
      <c r="P1626" s="225">
        <f>O1626*H1626</f>
        <v>0</v>
      </c>
      <c r="Q1626" s="225">
        <v>0.00012</v>
      </c>
      <c r="R1626" s="225">
        <f>Q1626*H1626</f>
        <v>0.00114</v>
      </c>
      <c r="S1626" s="225">
        <v>0</v>
      </c>
      <c r="T1626" s="226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27" t="s">
        <v>474</v>
      </c>
      <c r="AT1626" s="227" t="s">
        <v>141</v>
      </c>
      <c r="AU1626" s="227" t="s">
        <v>146</v>
      </c>
      <c r="AY1626" s="17" t="s">
        <v>137</v>
      </c>
      <c r="BE1626" s="228">
        <f>IF(N1626="základní",J1626,0)</f>
        <v>0</v>
      </c>
      <c r="BF1626" s="228">
        <f>IF(N1626="snížená",J1626,0)</f>
        <v>0</v>
      </c>
      <c r="BG1626" s="228">
        <f>IF(N1626="zákl. přenesená",J1626,0)</f>
        <v>0</v>
      </c>
      <c r="BH1626" s="228">
        <f>IF(N1626="sníž. přenesená",J1626,0)</f>
        <v>0</v>
      </c>
      <c r="BI1626" s="228">
        <f>IF(N1626="nulová",J1626,0)</f>
        <v>0</v>
      </c>
      <c r="BJ1626" s="17" t="s">
        <v>146</v>
      </c>
      <c r="BK1626" s="228">
        <f>ROUND(I1626*H1626,2)</f>
        <v>0</v>
      </c>
      <c r="BL1626" s="17" t="s">
        <v>474</v>
      </c>
      <c r="BM1626" s="227" t="s">
        <v>1890</v>
      </c>
    </row>
    <row r="1627" s="13" customFormat="1">
      <c r="A1627" s="13"/>
      <c r="B1627" s="240"/>
      <c r="C1627" s="241"/>
      <c r="D1627" s="242" t="s">
        <v>154</v>
      </c>
      <c r="E1627" s="243" t="s">
        <v>1</v>
      </c>
      <c r="F1627" s="244" t="s">
        <v>1868</v>
      </c>
      <c r="G1627" s="241"/>
      <c r="H1627" s="243" t="s">
        <v>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50" t="s">
        <v>154</v>
      </c>
      <c r="AU1627" s="250" t="s">
        <v>146</v>
      </c>
      <c r="AV1627" s="13" t="s">
        <v>81</v>
      </c>
      <c r="AW1627" s="13" t="s">
        <v>30</v>
      </c>
      <c r="AX1627" s="13" t="s">
        <v>73</v>
      </c>
      <c r="AY1627" s="250" t="s">
        <v>137</v>
      </c>
    </row>
    <row r="1628" s="13" customFormat="1">
      <c r="A1628" s="13"/>
      <c r="B1628" s="240"/>
      <c r="C1628" s="241"/>
      <c r="D1628" s="242" t="s">
        <v>154</v>
      </c>
      <c r="E1628" s="243" t="s">
        <v>1</v>
      </c>
      <c r="F1628" s="244" t="s">
        <v>1537</v>
      </c>
      <c r="G1628" s="241"/>
      <c r="H1628" s="243" t="s">
        <v>1</v>
      </c>
      <c r="I1628" s="245"/>
      <c r="J1628" s="241"/>
      <c r="K1628" s="241"/>
      <c r="L1628" s="246"/>
      <c r="M1628" s="247"/>
      <c r="N1628" s="248"/>
      <c r="O1628" s="248"/>
      <c r="P1628" s="248"/>
      <c r="Q1628" s="248"/>
      <c r="R1628" s="248"/>
      <c r="S1628" s="248"/>
      <c r="T1628" s="249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50" t="s">
        <v>154</v>
      </c>
      <c r="AU1628" s="250" t="s">
        <v>146</v>
      </c>
      <c r="AV1628" s="13" t="s">
        <v>81</v>
      </c>
      <c r="AW1628" s="13" t="s">
        <v>30</v>
      </c>
      <c r="AX1628" s="13" t="s">
        <v>73</v>
      </c>
      <c r="AY1628" s="250" t="s">
        <v>137</v>
      </c>
    </row>
    <row r="1629" s="14" customFormat="1">
      <c r="A1629" s="14"/>
      <c r="B1629" s="251"/>
      <c r="C1629" s="252"/>
      <c r="D1629" s="242" t="s">
        <v>154</v>
      </c>
      <c r="E1629" s="253" t="s">
        <v>1</v>
      </c>
      <c r="F1629" s="254" t="s">
        <v>1869</v>
      </c>
      <c r="G1629" s="252"/>
      <c r="H1629" s="255">
        <v>2</v>
      </c>
      <c r="I1629" s="256"/>
      <c r="J1629" s="252"/>
      <c r="K1629" s="252"/>
      <c r="L1629" s="257"/>
      <c r="M1629" s="258"/>
      <c r="N1629" s="259"/>
      <c r="O1629" s="259"/>
      <c r="P1629" s="259"/>
      <c r="Q1629" s="259"/>
      <c r="R1629" s="259"/>
      <c r="S1629" s="259"/>
      <c r="T1629" s="260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61" t="s">
        <v>154</v>
      </c>
      <c r="AU1629" s="261" t="s">
        <v>146</v>
      </c>
      <c r="AV1629" s="14" t="s">
        <v>146</v>
      </c>
      <c r="AW1629" s="14" t="s">
        <v>30</v>
      </c>
      <c r="AX1629" s="14" t="s">
        <v>73</v>
      </c>
      <c r="AY1629" s="261" t="s">
        <v>137</v>
      </c>
    </row>
    <row r="1630" s="13" customFormat="1">
      <c r="A1630" s="13"/>
      <c r="B1630" s="240"/>
      <c r="C1630" s="241"/>
      <c r="D1630" s="242" t="s">
        <v>154</v>
      </c>
      <c r="E1630" s="243" t="s">
        <v>1</v>
      </c>
      <c r="F1630" s="244" t="s">
        <v>383</v>
      </c>
      <c r="G1630" s="241"/>
      <c r="H1630" s="243" t="s">
        <v>1</v>
      </c>
      <c r="I1630" s="245"/>
      <c r="J1630" s="241"/>
      <c r="K1630" s="241"/>
      <c r="L1630" s="246"/>
      <c r="M1630" s="247"/>
      <c r="N1630" s="248"/>
      <c r="O1630" s="248"/>
      <c r="P1630" s="248"/>
      <c r="Q1630" s="248"/>
      <c r="R1630" s="248"/>
      <c r="S1630" s="248"/>
      <c r="T1630" s="249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50" t="s">
        <v>154</v>
      </c>
      <c r="AU1630" s="250" t="s">
        <v>146</v>
      </c>
      <c r="AV1630" s="13" t="s">
        <v>81</v>
      </c>
      <c r="AW1630" s="13" t="s">
        <v>30</v>
      </c>
      <c r="AX1630" s="13" t="s">
        <v>73</v>
      </c>
      <c r="AY1630" s="250" t="s">
        <v>137</v>
      </c>
    </row>
    <row r="1631" s="14" customFormat="1">
      <c r="A1631" s="14"/>
      <c r="B1631" s="251"/>
      <c r="C1631" s="252"/>
      <c r="D1631" s="242" t="s">
        <v>154</v>
      </c>
      <c r="E1631" s="253" t="s">
        <v>1</v>
      </c>
      <c r="F1631" s="254" t="s">
        <v>1870</v>
      </c>
      <c r="G1631" s="252"/>
      <c r="H1631" s="255">
        <v>1.5</v>
      </c>
      <c r="I1631" s="256"/>
      <c r="J1631" s="252"/>
      <c r="K1631" s="252"/>
      <c r="L1631" s="257"/>
      <c r="M1631" s="258"/>
      <c r="N1631" s="259"/>
      <c r="O1631" s="259"/>
      <c r="P1631" s="259"/>
      <c r="Q1631" s="259"/>
      <c r="R1631" s="259"/>
      <c r="S1631" s="259"/>
      <c r="T1631" s="260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61" t="s">
        <v>154</v>
      </c>
      <c r="AU1631" s="261" t="s">
        <v>146</v>
      </c>
      <c r="AV1631" s="14" t="s">
        <v>146</v>
      </c>
      <c r="AW1631" s="14" t="s">
        <v>30</v>
      </c>
      <c r="AX1631" s="14" t="s">
        <v>73</v>
      </c>
      <c r="AY1631" s="261" t="s">
        <v>137</v>
      </c>
    </row>
    <row r="1632" s="13" customFormat="1">
      <c r="A1632" s="13"/>
      <c r="B1632" s="240"/>
      <c r="C1632" s="241"/>
      <c r="D1632" s="242" t="s">
        <v>154</v>
      </c>
      <c r="E1632" s="243" t="s">
        <v>1</v>
      </c>
      <c r="F1632" s="244" t="s">
        <v>296</v>
      </c>
      <c r="G1632" s="241"/>
      <c r="H1632" s="243" t="s">
        <v>1</v>
      </c>
      <c r="I1632" s="245"/>
      <c r="J1632" s="241"/>
      <c r="K1632" s="241"/>
      <c r="L1632" s="246"/>
      <c r="M1632" s="247"/>
      <c r="N1632" s="248"/>
      <c r="O1632" s="248"/>
      <c r="P1632" s="248"/>
      <c r="Q1632" s="248"/>
      <c r="R1632" s="248"/>
      <c r="S1632" s="248"/>
      <c r="T1632" s="249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50" t="s">
        <v>154</v>
      </c>
      <c r="AU1632" s="250" t="s">
        <v>146</v>
      </c>
      <c r="AV1632" s="13" t="s">
        <v>81</v>
      </c>
      <c r="AW1632" s="13" t="s">
        <v>30</v>
      </c>
      <c r="AX1632" s="13" t="s">
        <v>73</v>
      </c>
      <c r="AY1632" s="250" t="s">
        <v>137</v>
      </c>
    </row>
    <row r="1633" s="14" customFormat="1">
      <c r="A1633" s="14"/>
      <c r="B1633" s="251"/>
      <c r="C1633" s="252"/>
      <c r="D1633" s="242" t="s">
        <v>154</v>
      </c>
      <c r="E1633" s="253" t="s">
        <v>1</v>
      </c>
      <c r="F1633" s="254" t="s">
        <v>1870</v>
      </c>
      <c r="G1633" s="252"/>
      <c r="H1633" s="255">
        <v>1.5</v>
      </c>
      <c r="I1633" s="256"/>
      <c r="J1633" s="252"/>
      <c r="K1633" s="252"/>
      <c r="L1633" s="257"/>
      <c r="M1633" s="258"/>
      <c r="N1633" s="259"/>
      <c r="O1633" s="259"/>
      <c r="P1633" s="259"/>
      <c r="Q1633" s="259"/>
      <c r="R1633" s="259"/>
      <c r="S1633" s="259"/>
      <c r="T1633" s="260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61" t="s">
        <v>154</v>
      </c>
      <c r="AU1633" s="261" t="s">
        <v>146</v>
      </c>
      <c r="AV1633" s="14" t="s">
        <v>146</v>
      </c>
      <c r="AW1633" s="14" t="s">
        <v>30</v>
      </c>
      <c r="AX1633" s="14" t="s">
        <v>73</v>
      </c>
      <c r="AY1633" s="261" t="s">
        <v>137</v>
      </c>
    </row>
    <row r="1634" s="13" customFormat="1">
      <c r="A1634" s="13"/>
      <c r="B1634" s="240"/>
      <c r="C1634" s="241"/>
      <c r="D1634" s="242" t="s">
        <v>154</v>
      </c>
      <c r="E1634" s="243" t="s">
        <v>1</v>
      </c>
      <c r="F1634" s="244" t="s">
        <v>295</v>
      </c>
      <c r="G1634" s="241"/>
      <c r="H1634" s="243" t="s">
        <v>1</v>
      </c>
      <c r="I1634" s="245"/>
      <c r="J1634" s="241"/>
      <c r="K1634" s="241"/>
      <c r="L1634" s="246"/>
      <c r="M1634" s="247"/>
      <c r="N1634" s="248"/>
      <c r="O1634" s="248"/>
      <c r="P1634" s="248"/>
      <c r="Q1634" s="248"/>
      <c r="R1634" s="248"/>
      <c r="S1634" s="248"/>
      <c r="T1634" s="249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50" t="s">
        <v>154</v>
      </c>
      <c r="AU1634" s="250" t="s">
        <v>146</v>
      </c>
      <c r="AV1634" s="13" t="s">
        <v>81</v>
      </c>
      <c r="AW1634" s="13" t="s">
        <v>30</v>
      </c>
      <c r="AX1634" s="13" t="s">
        <v>73</v>
      </c>
      <c r="AY1634" s="250" t="s">
        <v>137</v>
      </c>
    </row>
    <row r="1635" s="14" customFormat="1">
      <c r="A1635" s="14"/>
      <c r="B1635" s="251"/>
      <c r="C1635" s="252"/>
      <c r="D1635" s="242" t="s">
        <v>154</v>
      </c>
      <c r="E1635" s="253" t="s">
        <v>1</v>
      </c>
      <c r="F1635" s="254" t="s">
        <v>1870</v>
      </c>
      <c r="G1635" s="252"/>
      <c r="H1635" s="255">
        <v>1.5</v>
      </c>
      <c r="I1635" s="256"/>
      <c r="J1635" s="252"/>
      <c r="K1635" s="252"/>
      <c r="L1635" s="257"/>
      <c r="M1635" s="258"/>
      <c r="N1635" s="259"/>
      <c r="O1635" s="259"/>
      <c r="P1635" s="259"/>
      <c r="Q1635" s="259"/>
      <c r="R1635" s="259"/>
      <c r="S1635" s="259"/>
      <c r="T1635" s="260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61" t="s">
        <v>154</v>
      </c>
      <c r="AU1635" s="261" t="s">
        <v>146</v>
      </c>
      <c r="AV1635" s="14" t="s">
        <v>146</v>
      </c>
      <c r="AW1635" s="14" t="s">
        <v>30</v>
      </c>
      <c r="AX1635" s="14" t="s">
        <v>73</v>
      </c>
      <c r="AY1635" s="261" t="s">
        <v>137</v>
      </c>
    </row>
    <row r="1636" s="13" customFormat="1">
      <c r="A1636" s="13"/>
      <c r="B1636" s="240"/>
      <c r="C1636" s="241"/>
      <c r="D1636" s="242" t="s">
        <v>154</v>
      </c>
      <c r="E1636" s="243" t="s">
        <v>1</v>
      </c>
      <c r="F1636" s="244" t="s">
        <v>632</v>
      </c>
      <c r="G1636" s="241"/>
      <c r="H1636" s="243" t="s">
        <v>1</v>
      </c>
      <c r="I1636" s="245"/>
      <c r="J1636" s="241"/>
      <c r="K1636" s="241"/>
      <c r="L1636" s="246"/>
      <c r="M1636" s="247"/>
      <c r="N1636" s="248"/>
      <c r="O1636" s="248"/>
      <c r="P1636" s="248"/>
      <c r="Q1636" s="248"/>
      <c r="R1636" s="248"/>
      <c r="S1636" s="248"/>
      <c r="T1636" s="249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50" t="s">
        <v>154</v>
      </c>
      <c r="AU1636" s="250" t="s">
        <v>146</v>
      </c>
      <c r="AV1636" s="13" t="s">
        <v>81</v>
      </c>
      <c r="AW1636" s="13" t="s">
        <v>30</v>
      </c>
      <c r="AX1636" s="13" t="s">
        <v>73</v>
      </c>
      <c r="AY1636" s="250" t="s">
        <v>137</v>
      </c>
    </row>
    <row r="1637" s="14" customFormat="1">
      <c r="A1637" s="14"/>
      <c r="B1637" s="251"/>
      <c r="C1637" s="252"/>
      <c r="D1637" s="242" t="s">
        <v>154</v>
      </c>
      <c r="E1637" s="253" t="s">
        <v>1</v>
      </c>
      <c r="F1637" s="254" t="s">
        <v>1870</v>
      </c>
      <c r="G1637" s="252"/>
      <c r="H1637" s="255">
        <v>1.5</v>
      </c>
      <c r="I1637" s="256"/>
      <c r="J1637" s="252"/>
      <c r="K1637" s="252"/>
      <c r="L1637" s="257"/>
      <c r="M1637" s="258"/>
      <c r="N1637" s="259"/>
      <c r="O1637" s="259"/>
      <c r="P1637" s="259"/>
      <c r="Q1637" s="259"/>
      <c r="R1637" s="259"/>
      <c r="S1637" s="259"/>
      <c r="T1637" s="260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61" t="s">
        <v>154</v>
      </c>
      <c r="AU1637" s="261" t="s">
        <v>146</v>
      </c>
      <c r="AV1637" s="14" t="s">
        <v>146</v>
      </c>
      <c r="AW1637" s="14" t="s">
        <v>30</v>
      </c>
      <c r="AX1637" s="14" t="s">
        <v>73</v>
      </c>
      <c r="AY1637" s="261" t="s">
        <v>137</v>
      </c>
    </row>
    <row r="1638" s="13" customFormat="1">
      <c r="A1638" s="13"/>
      <c r="B1638" s="240"/>
      <c r="C1638" s="241"/>
      <c r="D1638" s="242" t="s">
        <v>154</v>
      </c>
      <c r="E1638" s="243" t="s">
        <v>1</v>
      </c>
      <c r="F1638" s="244" t="s">
        <v>1105</v>
      </c>
      <c r="G1638" s="241"/>
      <c r="H1638" s="243" t="s">
        <v>1</v>
      </c>
      <c r="I1638" s="245"/>
      <c r="J1638" s="241"/>
      <c r="K1638" s="241"/>
      <c r="L1638" s="246"/>
      <c r="M1638" s="247"/>
      <c r="N1638" s="248"/>
      <c r="O1638" s="248"/>
      <c r="P1638" s="248"/>
      <c r="Q1638" s="248"/>
      <c r="R1638" s="248"/>
      <c r="S1638" s="248"/>
      <c r="T1638" s="249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50" t="s">
        <v>154</v>
      </c>
      <c r="AU1638" s="250" t="s">
        <v>146</v>
      </c>
      <c r="AV1638" s="13" t="s">
        <v>81</v>
      </c>
      <c r="AW1638" s="13" t="s">
        <v>30</v>
      </c>
      <c r="AX1638" s="13" t="s">
        <v>73</v>
      </c>
      <c r="AY1638" s="250" t="s">
        <v>137</v>
      </c>
    </row>
    <row r="1639" s="14" customFormat="1">
      <c r="A1639" s="14"/>
      <c r="B1639" s="251"/>
      <c r="C1639" s="252"/>
      <c r="D1639" s="242" t="s">
        <v>154</v>
      </c>
      <c r="E1639" s="253" t="s">
        <v>1</v>
      </c>
      <c r="F1639" s="254" t="s">
        <v>1870</v>
      </c>
      <c r="G1639" s="252"/>
      <c r="H1639" s="255">
        <v>1.5</v>
      </c>
      <c r="I1639" s="256"/>
      <c r="J1639" s="252"/>
      <c r="K1639" s="252"/>
      <c r="L1639" s="257"/>
      <c r="M1639" s="258"/>
      <c r="N1639" s="259"/>
      <c r="O1639" s="259"/>
      <c r="P1639" s="259"/>
      <c r="Q1639" s="259"/>
      <c r="R1639" s="259"/>
      <c r="S1639" s="259"/>
      <c r="T1639" s="260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61" t="s">
        <v>154</v>
      </c>
      <c r="AU1639" s="261" t="s">
        <v>146</v>
      </c>
      <c r="AV1639" s="14" t="s">
        <v>146</v>
      </c>
      <c r="AW1639" s="14" t="s">
        <v>30</v>
      </c>
      <c r="AX1639" s="14" t="s">
        <v>73</v>
      </c>
      <c r="AY1639" s="261" t="s">
        <v>137</v>
      </c>
    </row>
    <row r="1640" s="15" customFormat="1">
      <c r="A1640" s="15"/>
      <c r="B1640" s="262"/>
      <c r="C1640" s="263"/>
      <c r="D1640" s="242" t="s">
        <v>154</v>
      </c>
      <c r="E1640" s="264" t="s">
        <v>1</v>
      </c>
      <c r="F1640" s="265" t="s">
        <v>157</v>
      </c>
      <c r="G1640" s="263"/>
      <c r="H1640" s="266">
        <v>9.5</v>
      </c>
      <c r="I1640" s="267"/>
      <c r="J1640" s="263"/>
      <c r="K1640" s="263"/>
      <c r="L1640" s="268"/>
      <c r="M1640" s="269"/>
      <c r="N1640" s="270"/>
      <c r="O1640" s="270"/>
      <c r="P1640" s="270"/>
      <c r="Q1640" s="270"/>
      <c r="R1640" s="270"/>
      <c r="S1640" s="270"/>
      <c r="T1640" s="271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72" t="s">
        <v>154</v>
      </c>
      <c r="AU1640" s="272" t="s">
        <v>146</v>
      </c>
      <c r="AV1640" s="15" t="s">
        <v>145</v>
      </c>
      <c r="AW1640" s="15" t="s">
        <v>30</v>
      </c>
      <c r="AX1640" s="15" t="s">
        <v>81</v>
      </c>
      <c r="AY1640" s="272" t="s">
        <v>137</v>
      </c>
    </row>
    <row r="1641" s="2" customFormat="1" ht="24.15" customHeight="1">
      <c r="A1641" s="38"/>
      <c r="B1641" s="39"/>
      <c r="C1641" s="215" t="s">
        <v>1891</v>
      </c>
      <c r="D1641" s="215" t="s">
        <v>141</v>
      </c>
      <c r="E1641" s="216" t="s">
        <v>1892</v>
      </c>
      <c r="F1641" s="217" t="s">
        <v>1893</v>
      </c>
      <c r="G1641" s="218" t="s">
        <v>167</v>
      </c>
      <c r="H1641" s="219">
        <v>9.5</v>
      </c>
      <c r="I1641" s="220"/>
      <c r="J1641" s="221">
        <f>ROUND(I1641*H1641,2)</f>
        <v>0</v>
      </c>
      <c r="K1641" s="222"/>
      <c r="L1641" s="44"/>
      <c r="M1641" s="223" t="s">
        <v>1</v>
      </c>
      <c r="N1641" s="224" t="s">
        <v>39</v>
      </c>
      <c r="O1641" s="91"/>
      <c r="P1641" s="225">
        <f>O1641*H1641</f>
        <v>0</v>
      </c>
      <c r="Q1641" s="225">
        <v>3.0000000000000001E-05</v>
      </c>
      <c r="R1641" s="225">
        <f>Q1641*H1641</f>
        <v>0.00028499999999999999</v>
      </c>
      <c r="S1641" s="225">
        <v>0</v>
      </c>
      <c r="T1641" s="226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227" t="s">
        <v>474</v>
      </c>
      <c r="AT1641" s="227" t="s">
        <v>141</v>
      </c>
      <c r="AU1641" s="227" t="s">
        <v>146</v>
      </c>
      <c r="AY1641" s="17" t="s">
        <v>137</v>
      </c>
      <c r="BE1641" s="228">
        <f>IF(N1641="základní",J1641,0)</f>
        <v>0</v>
      </c>
      <c r="BF1641" s="228">
        <f>IF(N1641="snížená",J1641,0)</f>
        <v>0</v>
      </c>
      <c r="BG1641" s="228">
        <f>IF(N1641="zákl. přenesená",J1641,0)</f>
        <v>0</v>
      </c>
      <c r="BH1641" s="228">
        <f>IF(N1641="sníž. přenesená",J1641,0)</f>
        <v>0</v>
      </c>
      <c r="BI1641" s="228">
        <f>IF(N1641="nulová",J1641,0)</f>
        <v>0</v>
      </c>
      <c r="BJ1641" s="17" t="s">
        <v>146</v>
      </c>
      <c r="BK1641" s="228">
        <f>ROUND(I1641*H1641,2)</f>
        <v>0</v>
      </c>
      <c r="BL1641" s="17" t="s">
        <v>474</v>
      </c>
      <c r="BM1641" s="227" t="s">
        <v>1894</v>
      </c>
    </row>
    <row r="1642" s="13" customFormat="1">
      <c r="A1642" s="13"/>
      <c r="B1642" s="240"/>
      <c r="C1642" s="241"/>
      <c r="D1642" s="242" t="s">
        <v>154</v>
      </c>
      <c r="E1642" s="243" t="s">
        <v>1</v>
      </c>
      <c r="F1642" s="244" t="s">
        <v>1868</v>
      </c>
      <c r="G1642" s="241"/>
      <c r="H1642" s="243" t="s">
        <v>1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50" t="s">
        <v>154</v>
      </c>
      <c r="AU1642" s="250" t="s">
        <v>146</v>
      </c>
      <c r="AV1642" s="13" t="s">
        <v>81</v>
      </c>
      <c r="AW1642" s="13" t="s">
        <v>30</v>
      </c>
      <c r="AX1642" s="13" t="s">
        <v>73</v>
      </c>
      <c r="AY1642" s="250" t="s">
        <v>137</v>
      </c>
    </row>
    <row r="1643" s="13" customFormat="1">
      <c r="A1643" s="13"/>
      <c r="B1643" s="240"/>
      <c r="C1643" s="241"/>
      <c r="D1643" s="242" t="s">
        <v>154</v>
      </c>
      <c r="E1643" s="243" t="s">
        <v>1</v>
      </c>
      <c r="F1643" s="244" t="s">
        <v>1537</v>
      </c>
      <c r="G1643" s="241"/>
      <c r="H1643" s="243" t="s">
        <v>1</v>
      </c>
      <c r="I1643" s="245"/>
      <c r="J1643" s="241"/>
      <c r="K1643" s="241"/>
      <c r="L1643" s="246"/>
      <c r="M1643" s="247"/>
      <c r="N1643" s="248"/>
      <c r="O1643" s="248"/>
      <c r="P1643" s="248"/>
      <c r="Q1643" s="248"/>
      <c r="R1643" s="248"/>
      <c r="S1643" s="248"/>
      <c r="T1643" s="249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50" t="s">
        <v>154</v>
      </c>
      <c r="AU1643" s="250" t="s">
        <v>146</v>
      </c>
      <c r="AV1643" s="13" t="s">
        <v>81</v>
      </c>
      <c r="AW1643" s="13" t="s">
        <v>30</v>
      </c>
      <c r="AX1643" s="13" t="s">
        <v>73</v>
      </c>
      <c r="AY1643" s="250" t="s">
        <v>137</v>
      </c>
    </row>
    <row r="1644" s="14" customFormat="1">
      <c r="A1644" s="14"/>
      <c r="B1644" s="251"/>
      <c r="C1644" s="252"/>
      <c r="D1644" s="242" t="s">
        <v>154</v>
      </c>
      <c r="E1644" s="253" t="s">
        <v>1</v>
      </c>
      <c r="F1644" s="254" t="s">
        <v>1869</v>
      </c>
      <c r="G1644" s="252"/>
      <c r="H1644" s="255">
        <v>2</v>
      </c>
      <c r="I1644" s="256"/>
      <c r="J1644" s="252"/>
      <c r="K1644" s="252"/>
      <c r="L1644" s="257"/>
      <c r="M1644" s="258"/>
      <c r="N1644" s="259"/>
      <c r="O1644" s="259"/>
      <c r="P1644" s="259"/>
      <c r="Q1644" s="259"/>
      <c r="R1644" s="259"/>
      <c r="S1644" s="259"/>
      <c r="T1644" s="260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61" t="s">
        <v>154</v>
      </c>
      <c r="AU1644" s="261" t="s">
        <v>146</v>
      </c>
      <c r="AV1644" s="14" t="s">
        <v>146</v>
      </c>
      <c r="AW1644" s="14" t="s">
        <v>30</v>
      </c>
      <c r="AX1644" s="14" t="s">
        <v>73</v>
      </c>
      <c r="AY1644" s="261" t="s">
        <v>137</v>
      </c>
    </row>
    <row r="1645" s="13" customFormat="1">
      <c r="A1645" s="13"/>
      <c r="B1645" s="240"/>
      <c r="C1645" s="241"/>
      <c r="D1645" s="242" t="s">
        <v>154</v>
      </c>
      <c r="E1645" s="243" t="s">
        <v>1</v>
      </c>
      <c r="F1645" s="244" t="s">
        <v>383</v>
      </c>
      <c r="G1645" s="241"/>
      <c r="H1645" s="243" t="s">
        <v>1</v>
      </c>
      <c r="I1645" s="245"/>
      <c r="J1645" s="241"/>
      <c r="K1645" s="241"/>
      <c r="L1645" s="246"/>
      <c r="M1645" s="247"/>
      <c r="N1645" s="248"/>
      <c r="O1645" s="248"/>
      <c r="P1645" s="248"/>
      <c r="Q1645" s="248"/>
      <c r="R1645" s="248"/>
      <c r="S1645" s="248"/>
      <c r="T1645" s="249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50" t="s">
        <v>154</v>
      </c>
      <c r="AU1645" s="250" t="s">
        <v>146</v>
      </c>
      <c r="AV1645" s="13" t="s">
        <v>81</v>
      </c>
      <c r="AW1645" s="13" t="s">
        <v>30</v>
      </c>
      <c r="AX1645" s="13" t="s">
        <v>73</v>
      </c>
      <c r="AY1645" s="250" t="s">
        <v>137</v>
      </c>
    </row>
    <row r="1646" s="14" customFormat="1">
      <c r="A1646" s="14"/>
      <c r="B1646" s="251"/>
      <c r="C1646" s="252"/>
      <c r="D1646" s="242" t="s">
        <v>154</v>
      </c>
      <c r="E1646" s="253" t="s">
        <v>1</v>
      </c>
      <c r="F1646" s="254" t="s">
        <v>1870</v>
      </c>
      <c r="G1646" s="252"/>
      <c r="H1646" s="255">
        <v>1.5</v>
      </c>
      <c r="I1646" s="256"/>
      <c r="J1646" s="252"/>
      <c r="K1646" s="252"/>
      <c r="L1646" s="257"/>
      <c r="M1646" s="258"/>
      <c r="N1646" s="259"/>
      <c r="O1646" s="259"/>
      <c r="P1646" s="259"/>
      <c r="Q1646" s="259"/>
      <c r="R1646" s="259"/>
      <c r="S1646" s="259"/>
      <c r="T1646" s="260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61" t="s">
        <v>154</v>
      </c>
      <c r="AU1646" s="261" t="s">
        <v>146</v>
      </c>
      <c r="AV1646" s="14" t="s">
        <v>146</v>
      </c>
      <c r="AW1646" s="14" t="s">
        <v>30</v>
      </c>
      <c r="AX1646" s="14" t="s">
        <v>73</v>
      </c>
      <c r="AY1646" s="261" t="s">
        <v>137</v>
      </c>
    </row>
    <row r="1647" s="13" customFormat="1">
      <c r="A1647" s="13"/>
      <c r="B1647" s="240"/>
      <c r="C1647" s="241"/>
      <c r="D1647" s="242" t="s">
        <v>154</v>
      </c>
      <c r="E1647" s="243" t="s">
        <v>1</v>
      </c>
      <c r="F1647" s="244" t="s">
        <v>296</v>
      </c>
      <c r="G1647" s="241"/>
      <c r="H1647" s="243" t="s">
        <v>1</v>
      </c>
      <c r="I1647" s="245"/>
      <c r="J1647" s="241"/>
      <c r="K1647" s="241"/>
      <c r="L1647" s="246"/>
      <c r="M1647" s="247"/>
      <c r="N1647" s="248"/>
      <c r="O1647" s="248"/>
      <c r="P1647" s="248"/>
      <c r="Q1647" s="248"/>
      <c r="R1647" s="248"/>
      <c r="S1647" s="248"/>
      <c r="T1647" s="249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50" t="s">
        <v>154</v>
      </c>
      <c r="AU1647" s="250" t="s">
        <v>146</v>
      </c>
      <c r="AV1647" s="13" t="s">
        <v>81</v>
      </c>
      <c r="AW1647" s="13" t="s">
        <v>30</v>
      </c>
      <c r="AX1647" s="13" t="s">
        <v>73</v>
      </c>
      <c r="AY1647" s="250" t="s">
        <v>137</v>
      </c>
    </row>
    <row r="1648" s="14" customFormat="1">
      <c r="A1648" s="14"/>
      <c r="B1648" s="251"/>
      <c r="C1648" s="252"/>
      <c r="D1648" s="242" t="s">
        <v>154</v>
      </c>
      <c r="E1648" s="253" t="s">
        <v>1</v>
      </c>
      <c r="F1648" s="254" t="s">
        <v>1870</v>
      </c>
      <c r="G1648" s="252"/>
      <c r="H1648" s="255">
        <v>1.5</v>
      </c>
      <c r="I1648" s="256"/>
      <c r="J1648" s="252"/>
      <c r="K1648" s="252"/>
      <c r="L1648" s="257"/>
      <c r="M1648" s="258"/>
      <c r="N1648" s="259"/>
      <c r="O1648" s="259"/>
      <c r="P1648" s="259"/>
      <c r="Q1648" s="259"/>
      <c r="R1648" s="259"/>
      <c r="S1648" s="259"/>
      <c r="T1648" s="260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61" t="s">
        <v>154</v>
      </c>
      <c r="AU1648" s="261" t="s">
        <v>146</v>
      </c>
      <c r="AV1648" s="14" t="s">
        <v>146</v>
      </c>
      <c r="AW1648" s="14" t="s">
        <v>30</v>
      </c>
      <c r="AX1648" s="14" t="s">
        <v>73</v>
      </c>
      <c r="AY1648" s="261" t="s">
        <v>137</v>
      </c>
    </row>
    <row r="1649" s="13" customFormat="1">
      <c r="A1649" s="13"/>
      <c r="B1649" s="240"/>
      <c r="C1649" s="241"/>
      <c r="D1649" s="242" t="s">
        <v>154</v>
      </c>
      <c r="E1649" s="243" t="s">
        <v>1</v>
      </c>
      <c r="F1649" s="244" t="s">
        <v>295</v>
      </c>
      <c r="G1649" s="241"/>
      <c r="H1649" s="243" t="s">
        <v>1</v>
      </c>
      <c r="I1649" s="245"/>
      <c r="J1649" s="241"/>
      <c r="K1649" s="241"/>
      <c r="L1649" s="246"/>
      <c r="M1649" s="247"/>
      <c r="N1649" s="248"/>
      <c r="O1649" s="248"/>
      <c r="P1649" s="248"/>
      <c r="Q1649" s="248"/>
      <c r="R1649" s="248"/>
      <c r="S1649" s="248"/>
      <c r="T1649" s="249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50" t="s">
        <v>154</v>
      </c>
      <c r="AU1649" s="250" t="s">
        <v>146</v>
      </c>
      <c r="AV1649" s="13" t="s">
        <v>81</v>
      </c>
      <c r="AW1649" s="13" t="s">
        <v>30</v>
      </c>
      <c r="AX1649" s="13" t="s">
        <v>73</v>
      </c>
      <c r="AY1649" s="250" t="s">
        <v>137</v>
      </c>
    </row>
    <row r="1650" s="14" customFormat="1">
      <c r="A1650" s="14"/>
      <c r="B1650" s="251"/>
      <c r="C1650" s="252"/>
      <c r="D1650" s="242" t="s">
        <v>154</v>
      </c>
      <c r="E1650" s="253" t="s">
        <v>1</v>
      </c>
      <c r="F1650" s="254" t="s">
        <v>1870</v>
      </c>
      <c r="G1650" s="252"/>
      <c r="H1650" s="255">
        <v>1.5</v>
      </c>
      <c r="I1650" s="256"/>
      <c r="J1650" s="252"/>
      <c r="K1650" s="252"/>
      <c r="L1650" s="257"/>
      <c r="M1650" s="258"/>
      <c r="N1650" s="259"/>
      <c r="O1650" s="259"/>
      <c r="P1650" s="259"/>
      <c r="Q1650" s="259"/>
      <c r="R1650" s="259"/>
      <c r="S1650" s="259"/>
      <c r="T1650" s="260"/>
      <c r="U1650" s="14"/>
      <c r="V1650" s="14"/>
      <c r="W1650" s="14"/>
      <c r="X1650" s="14"/>
      <c r="Y1650" s="14"/>
      <c r="Z1650" s="14"/>
      <c r="AA1650" s="14"/>
      <c r="AB1650" s="14"/>
      <c r="AC1650" s="14"/>
      <c r="AD1650" s="14"/>
      <c r="AE1650" s="14"/>
      <c r="AT1650" s="261" t="s">
        <v>154</v>
      </c>
      <c r="AU1650" s="261" t="s">
        <v>146</v>
      </c>
      <c r="AV1650" s="14" t="s">
        <v>146</v>
      </c>
      <c r="AW1650" s="14" t="s">
        <v>30</v>
      </c>
      <c r="AX1650" s="14" t="s">
        <v>73</v>
      </c>
      <c r="AY1650" s="261" t="s">
        <v>137</v>
      </c>
    </row>
    <row r="1651" s="13" customFormat="1">
      <c r="A1651" s="13"/>
      <c r="B1651" s="240"/>
      <c r="C1651" s="241"/>
      <c r="D1651" s="242" t="s">
        <v>154</v>
      </c>
      <c r="E1651" s="243" t="s">
        <v>1</v>
      </c>
      <c r="F1651" s="244" t="s">
        <v>632</v>
      </c>
      <c r="G1651" s="241"/>
      <c r="H1651" s="243" t="s">
        <v>1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50" t="s">
        <v>154</v>
      </c>
      <c r="AU1651" s="250" t="s">
        <v>146</v>
      </c>
      <c r="AV1651" s="13" t="s">
        <v>81</v>
      </c>
      <c r="AW1651" s="13" t="s">
        <v>30</v>
      </c>
      <c r="AX1651" s="13" t="s">
        <v>73</v>
      </c>
      <c r="AY1651" s="250" t="s">
        <v>137</v>
      </c>
    </row>
    <row r="1652" s="14" customFormat="1">
      <c r="A1652" s="14"/>
      <c r="B1652" s="251"/>
      <c r="C1652" s="252"/>
      <c r="D1652" s="242" t="s">
        <v>154</v>
      </c>
      <c r="E1652" s="253" t="s">
        <v>1</v>
      </c>
      <c r="F1652" s="254" t="s">
        <v>1870</v>
      </c>
      <c r="G1652" s="252"/>
      <c r="H1652" s="255">
        <v>1.5</v>
      </c>
      <c r="I1652" s="256"/>
      <c r="J1652" s="252"/>
      <c r="K1652" s="252"/>
      <c r="L1652" s="257"/>
      <c r="M1652" s="258"/>
      <c r="N1652" s="259"/>
      <c r="O1652" s="259"/>
      <c r="P1652" s="259"/>
      <c r="Q1652" s="259"/>
      <c r="R1652" s="259"/>
      <c r="S1652" s="259"/>
      <c r="T1652" s="260"/>
      <c r="U1652" s="14"/>
      <c r="V1652" s="14"/>
      <c r="W1652" s="14"/>
      <c r="X1652" s="14"/>
      <c r="Y1652" s="14"/>
      <c r="Z1652" s="14"/>
      <c r="AA1652" s="14"/>
      <c r="AB1652" s="14"/>
      <c r="AC1652" s="14"/>
      <c r="AD1652" s="14"/>
      <c r="AE1652" s="14"/>
      <c r="AT1652" s="261" t="s">
        <v>154</v>
      </c>
      <c r="AU1652" s="261" t="s">
        <v>146</v>
      </c>
      <c r="AV1652" s="14" t="s">
        <v>146</v>
      </c>
      <c r="AW1652" s="14" t="s">
        <v>30</v>
      </c>
      <c r="AX1652" s="14" t="s">
        <v>73</v>
      </c>
      <c r="AY1652" s="261" t="s">
        <v>137</v>
      </c>
    </row>
    <row r="1653" s="13" customFormat="1">
      <c r="A1653" s="13"/>
      <c r="B1653" s="240"/>
      <c r="C1653" s="241"/>
      <c r="D1653" s="242" t="s">
        <v>154</v>
      </c>
      <c r="E1653" s="243" t="s">
        <v>1</v>
      </c>
      <c r="F1653" s="244" t="s">
        <v>1105</v>
      </c>
      <c r="G1653" s="241"/>
      <c r="H1653" s="243" t="s">
        <v>1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3"/>
      <c r="V1653" s="13"/>
      <c r="W1653" s="13"/>
      <c r="X1653" s="13"/>
      <c r="Y1653" s="13"/>
      <c r="Z1653" s="13"/>
      <c r="AA1653" s="13"/>
      <c r="AB1653" s="13"/>
      <c r="AC1653" s="13"/>
      <c r="AD1653" s="13"/>
      <c r="AE1653" s="13"/>
      <c r="AT1653" s="250" t="s">
        <v>154</v>
      </c>
      <c r="AU1653" s="250" t="s">
        <v>146</v>
      </c>
      <c r="AV1653" s="13" t="s">
        <v>81</v>
      </c>
      <c r="AW1653" s="13" t="s">
        <v>30</v>
      </c>
      <c r="AX1653" s="13" t="s">
        <v>73</v>
      </c>
      <c r="AY1653" s="250" t="s">
        <v>137</v>
      </c>
    </row>
    <row r="1654" s="14" customFormat="1">
      <c r="A1654" s="14"/>
      <c r="B1654" s="251"/>
      <c r="C1654" s="252"/>
      <c r="D1654" s="242" t="s">
        <v>154</v>
      </c>
      <c r="E1654" s="253" t="s">
        <v>1</v>
      </c>
      <c r="F1654" s="254" t="s">
        <v>1870</v>
      </c>
      <c r="G1654" s="252"/>
      <c r="H1654" s="255">
        <v>1.5</v>
      </c>
      <c r="I1654" s="256"/>
      <c r="J1654" s="252"/>
      <c r="K1654" s="252"/>
      <c r="L1654" s="257"/>
      <c r="M1654" s="258"/>
      <c r="N1654" s="259"/>
      <c r="O1654" s="259"/>
      <c r="P1654" s="259"/>
      <c r="Q1654" s="259"/>
      <c r="R1654" s="259"/>
      <c r="S1654" s="259"/>
      <c r="T1654" s="260"/>
      <c r="U1654" s="14"/>
      <c r="V1654" s="14"/>
      <c r="W1654" s="14"/>
      <c r="X1654" s="14"/>
      <c r="Y1654" s="14"/>
      <c r="Z1654" s="14"/>
      <c r="AA1654" s="14"/>
      <c r="AB1654" s="14"/>
      <c r="AC1654" s="14"/>
      <c r="AD1654" s="14"/>
      <c r="AE1654" s="14"/>
      <c r="AT1654" s="261" t="s">
        <v>154</v>
      </c>
      <c r="AU1654" s="261" t="s">
        <v>146</v>
      </c>
      <c r="AV1654" s="14" t="s">
        <v>146</v>
      </c>
      <c r="AW1654" s="14" t="s">
        <v>30</v>
      </c>
      <c r="AX1654" s="14" t="s">
        <v>73</v>
      </c>
      <c r="AY1654" s="261" t="s">
        <v>137</v>
      </c>
    </row>
    <row r="1655" s="15" customFormat="1">
      <c r="A1655" s="15"/>
      <c r="B1655" s="262"/>
      <c r="C1655" s="263"/>
      <c r="D1655" s="242" t="s">
        <v>154</v>
      </c>
      <c r="E1655" s="264" t="s">
        <v>1</v>
      </c>
      <c r="F1655" s="265" t="s">
        <v>157</v>
      </c>
      <c r="G1655" s="263"/>
      <c r="H1655" s="266">
        <v>9.5</v>
      </c>
      <c r="I1655" s="267"/>
      <c r="J1655" s="263"/>
      <c r="K1655" s="263"/>
      <c r="L1655" s="268"/>
      <c r="M1655" s="269"/>
      <c r="N1655" s="270"/>
      <c r="O1655" s="270"/>
      <c r="P1655" s="270"/>
      <c r="Q1655" s="270"/>
      <c r="R1655" s="270"/>
      <c r="S1655" s="270"/>
      <c r="T1655" s="271"/>
      <c r="U1655" s="15"/>
      <c r="V1655" s="15"/>
      <c r="W1655" s="15"/>
      <c r="X1655" s="15"/>
      <c r="Y1655" s="15"/>
      <c r="Z1655" s="15"/>
      <c r="AA1655" s="15"/>
      <c r="AB1655" s="15"/>
      <c r="AC1655" s="15"/>
      <c r="AD1655" s="15"/>
      <c r="AE1655" s="15"/>
      <c r="AT1655" s="272" t="s">
        <v>154</v>
      </c>
      <c r="AU1655" s="272" t="s">
        <v>146</v>
      </c>
      <c r="AV1655" s="15" t="s">
        <v>145</v>
      </c>
      <c r="AW1655" s="15" t="s">
        <v>30</v>
      </c>
      <c r="AX1655" s="15" t="s">
        <v>81</v>
      </c>
      <c r="AY1655" s="272" t="s">
        <v>137</v>
      </c>
    </row>
    <row r="1656" s="2" customFormat="1" ht="24.15" customHeight="1">
      <c r="A1656" s="38"/>
      <c r="B1656" s="39"/>
      <c r="C1656" s="215" t="s">
        <v>1895</v>
      </c>
      <c r="D1656" s="215" t="s">
        <v>141</v>
      </c>
      <c r="E1656" s="216" t="s">
        <v>1896</v>
      </c>
      <c r="F1656" s="217" t="s">
        <v>1897</v>
      </c>
      <c r="G1656" s="218" t="s">
        <v>167</v>
      </c>
      <c r="H1656" s="219">
        <v>6.4800000000000004</v>
      </c>
      <c r="I1656" s="220"/>
      <c r="J1656" s="221">
        <f>ROUND(I1656*H1656,2)</f>
        <v>0</v>
      </c>
      <c r="K1656" s="222"/>
      <c r="L1656" s="44"/>
      <c r="M1656" s="223" t="s">
        <v>1</v>
      </c>
      <c r="N1656" s="224" t="s">
        <v>39</v>
      </c>
      <c r="O1656" s="91"/>
      <c r="P1656" s="225">
        <f>O1656*H1656</f>
        <v>0</v>
      </c>
      <c r="Q1656" s="225">
        <v>9.0000000000000006E-05</v>
      </c>
      <c r="R1656" s="225">
        <f>Q1656*H1656</f>
        <v>0.00058320000000000008</v>
      </c>
      <c r="S1656" s="225">
        <v>0</v>
      </c>
      <c r="T1656" s="226">
        <f>S1656*H1656</f>
        <v>0</v>
      </c>
      <c r="U1656" s="38"/>
      <c r="V1656" s="38"/>
      <c r="W1656" s="38"/>
      <c r="X1656" s="38"/>
      <c r="Y1656" s="38"/>
      <c r="Z1656" s="38"/>
      <c r="AA1656" s="38"/>
      <c r="AB1656" s="38"/>
      <c r="AC1656" s="38"/>
      <c r="AD1656" s="38"/>
      <c r="AE1656" s="38"/>
      <c r="AR1656" s="227" t="s">
        <v>474</v>
      </c>
      <c r="AT1656" s="227" t="s">
        <v>141</v>
      </c>
      <c r="AU1656" s="227" t="s">
        <v>146</v>
      </c>
      <c r="AY1656" s="17" t="s">
        <v>137</v>
      </c>
      <c r="BE1656" s="228">
        <f>IF(N1656="základní",J1656,0)</f>
        <v>0</v>
      </c>
      <c r="BF1656" s="228">
        <f>IF(N1656="snížená",J1656,0)</f>
        <v>0</v>
      </c>
      <c r="BG1656" s="228">
        <f>IF(N1656="zákl. přenesená",J1656,0)</f>
        <v>0</v>
      </c>
      <c r="BH1656" s="228">
        <f>IF(N1656="sníž. přenesená",J1656,0)</f>
        <v>0</v>
      </c>
      <c r="BI1656" s="228">
        <f>IF(N1656="nulová",J1656,0)</f>
        <v>0</v>
      </c>
      <c r="BJ1656" s="17" t="s">
        <v>146</v>
      </c>
      <c r="BK1656" s="228">
        <f>ROUND(I1656*H1656,2)</f>
        <v>0</v>
      </c>
      <c r="BL1656" s="17" t="s">
        <v>474</v>
      </c>
      <c r="BM1656" s="227" t="s">
        <v>1898</v>
      </c>
    </row>
    <row r="1657" s="13" customFormat="1">
      <c r="A1657" s="13"/>
      <c r="B1657" s="240"/>
      <c r="C1657" s="241"/>
      <c r="D1657" s="242" t="s">
        <v>154</v>
      </c>
      <c r="E1657" s="243" t="s">
        <v>1</v>
      </c>
      <c r="F1657" s="244" t="s">
        <v>632</v>
      </c>
      <c r="G1657" s="241"/>
      <c r="H1657" s="243" t="s">
        <v>1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3"/>
      <c r="V1657" s="13"/>
      <c r="W1657" s="13"/>
      <c r="X1657" s="13"/>
      <c r="Y1657" s="13"/>
      <c r="Z1657" s="13"/>
      <c r="AA1657" s="13"/>
      <c r="AB1657" s="13"/>
      <c r="AC1657" s="13"/>
      <c r="AD1657" s="13"/>
      <c r="AE1657" s="13"/>
      <c r="AT1657" s="250" t="s">
        <v>154</v>
      </c>
      <c r="AU1657" s="250" t="s">
        <v>146</v>
      </c>
      <c r="AV1657" s="13" t="s">
        <v>81</v>
      </c>
      <c r="AW1657" s="13" t="s">
        <v>30</v>
      </c>
      <c r="AX1657" s="13" t="s">
        <v>73</v>
      </c>
      <c r="AY1657" s="250" t="s">
        <v>137</v>
      </c>
    </row>
    <row r="1658" s="14" customFormat="1">
      <c r="A1658" s="14"/>
      <c r="B1658" s="251"/>
      <c r="C1658" s="252"/>
      <c r="D1658" s="242" t="s">
        <v>154</v>
      </c>
      <c r="E1658" s="253" t="s">
        <v>1</v>
      </c>
      <c r="F1658" s="254" t="s">
        <v>1013</v>
      </c>
      <c r="G1658" s="252"/>
      <c r="H1658" s="255">
        <v>3.3599999999999999</v>
      </c>
      <c r="I1658" s="256"/>
      <c r="J1658" s="252"/>
      <c r="K1658" s="252"/>
      <c r="L1658" s="257"/>
      <c r="M1658" s="258"/>
      <c r="N1658" s="259"/>
      <c r="O1658" s="259"/>
      <c r="P1658" s="259"/>
      <c r="Q1658" s="259"/>
      <c r="R1658" s="259"/>
      <c r="S1658" s="259"/>
      <c r="T1658" s="260"/>
      <c r="U1658" s="14"/>
      <c r="V1658" s="14"/>
      <c r="W1658" s="14"/>
      <c r="X1658" s="14"/>
      <c r="Y1658" s="14"/>
      <c r="Z1658" s="14"/>
      <c r="AA1658" s="14"/>
      <c r="AB1658" s="14"/>
      <c r="AC1658" s="14"/>
      <c r="AD1658" s="14"/>
      <c r="AE1658" s="14"/>
      <c r="AT1658" s="261" t="s">
        <v>154</v>
      </c>
      <c r="AU1658" s="261" t="s">
        <v>146</v>
      </c>
      <c r="AV1658" s="14" t="s">
        <v>146</v>
      </c>
      <c r="AW1658" s="14" t="s">
        <v>30</v>
      </c>
      <c r="AX1658" s="14" t="s">
        <v>73</v>
      </c>
      <c r="AY1658" s="261" t="s">
        <v>137</v>
      </c>
    </row>
    <row r="1659" s="13" customFormat="1">
      <c r="A1659" s="13"/>
      <c r="B1659" s="240"/>
      <c r="C1659" s="241"/>
      <c r="D1659" s="242" t="s">
        <v>154</v>
      </c>
      <c r="E1659" s="243" t="s">
        <v>1</v>
      </c>
      <c r="F1659" s="244" t="s">
        <v>1105</v>
      </c>
      <c r="G1659" s="241"/>
      <c r="H1659" s="243" t="s">
        <v>1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3"/>
      <c r="V1659" s="13"/>
      <c r="W1659" s="13"/>
      <c r="X1659" s="13"/>
      <c r="Y1659" s="13"/>
      <c r="Z1659" s="13"/>
      <c r="AA1659" s="13"/>
      <c r="AB1659" s="13"/>
      <c r="AC1659" s="13"/>
      <c r="AD1659" s="13"/>
      <c r="AE1659" s="13"/>
      <c r="AT1659" s="250" t="s">
        <v>154</v>
      </c>
      <c r="AU1659" s="250" t="s">
        <v>146</v>
      </c>
      <c r="AV1659" s="13" t="s">
        <v>81</v>
      </c>
      <c r="AW1659" s="13" t="s">
        <v>30</v>
      </c>
      <c r="AX1659" s="13" t="s">
        <v>73</v>
      </c>
      <c r="AY1659" s="250" t="s">
        <v>137</v>
      </c>
    </row>
    <row r="1660" s="14" customFormat="1">
      <c r="A1660" s="14"/>
      <c r="B1660" s="251"/>
      <c r="C1660" s="252"/>
      <c r="D1660" s="242" t="s">
        <v>154</v>
      </c>
      <c r="E1660" s="253" t="s">
        <v>1</v>
      </c>
      <c r="F1660" s="254" t="s">
        <v>1011</v>
      </c>
      <c r="G1660" s="252"/>
      <c r="H1660" s="255">
        <v>3.1200000000000001</v>
      </c>
      <c r="I1660" s="256"/>
      <c r="J1660" s="252"/>
      <c r="K1660" s="252"/>
      <c r="L1660" s="257"/>
      <c r="M1660" s="258"/>
      <c r="N1660" s="259"/>
      <c r="O1660" s="259"/>
      <c r="P1660" s="259"/>
      <c r="Q1660" s="259"/>
      <c r="R1660" s="259"/>
      <c r="S1660" s="259"/>
      <c r="T1660" s="260"/>
      <c r="U1660" s="14"/>
      <c r="V1660" s="14"/>
      <c r="W1660" s="14"/>
      <c r="X1660" s="14"/>
      <c r="Y1660" s="14"/>
      <c r="Z1660" s="14"/>
      <c r="AA1660" s="14"/>
      <c r="AB1660" s="14"/>
      <c r="AC1660" s="14"/>
      <c r="AD1660" s="14"/>
      <c r="AE1660" s="14"/>
      <c r="AT1660" s="261" t="s">
        <v>154</v>
      </c>
      <c r="AU1660" s="261" t="s">
        <v>146</v>
      </c>
      <c r="AV1660" s="14" t="s">
        <v>146</v>
      </c>
      <c r="AW1660" s="14" t="s">
        <v>30</v>
      </c>
      <c r="AX1660" s="14" t="s">
        <v>73</v>
      </c>
      <c r="AY1660" s="261" t="s">
        <v>137</v>
      </c>
    </row>
    <row r="1661" s="15" customFormat="1">
      <c r="A1661" s="15"/>
      <c r="B1661" s="262"/>
      <c r="C1661" s="263"/>
      <c r="D1661" s="242" t="s">
        <v>154</v>
      </c>
      <c r="E1661" s="264" t="s">
        <v>1</v>
      </c>
      <c r="F1661" s="265" t="s">
        <v>157</v>
      </c>
      <c r="G1661" s="263"/>
      <c r="H1661" s="266">
        <v>6.4800000000000004</v>
      </c>
      <c r="I1661" s="267"/>
      <c r="J1661" s="263"/>
      <c r="K1661" s="263"/>
      <c r="L1661" s="268"/>
      <c r="M1661" s="269"/>
      <c r="N1661" s="270"/>
      <c r="O1661" s="270"/>
      <c r="P1661" s="270"/>
      <c r="Q1661" s="270"/>
      <c r="R1661" s="270"/>
      <c r="S1661" s="270"/>
      <c r="T1661" s="271"/>
      <c r="U1661" s="15"/>
      <c r="V1661" s="15"/>
      <c r="W1661" s="15"/>
      <c r="X1661" s="15"/>
      <c r="Y1661" s="15"/>
      <c r="Z1661" s="15"/>
      <c r="AA1661" s="15"/>
      <c r="AB1661" s="15"/>
      <c r="AC1661" s="15"/>
      <c r="AD1661" s="15"/>
      <c r="AE1661" s="15"/>
      <c r="AT1661" s="272" t="s">
        <v>154</v>
      </c>
      <c r="AU1661" s="272" t="s">
        <v>146</v>
      </c>
      <c r="AV1661" s="15" t="s">
        <v>145</v>
      </c>
      <c r="AW1661" s="15" t="s">
        <v>30</v>
      </c>
      <c r="AX1661" s="15" t="s">
        <v>81</v>
      </c>
      <c r="AY1661" s="272" t="s">
        <v>137</v>
      </c>
    </row>
    <row r="1662" s="2" customFormat="1" ht="33" customHeight="1">
      <c r="A1662" s="38"/>
      <c r="B1662" s="39"/>
      <c r="C1662" s="215" t="s">
        <v>1899</v>
      </c>
      <c r="D1662" s="215" t="s">
        <v>141</v>
      </c>
      <c r="E1662" s="216" t="s">
        <v>1900</v>
      </c>
      <c r="F1662" s="217" t="s">
        <v>1901</v>
      </c>
      <c r="G1662" s="218" t="s">
        <v>167</v>
      </c>
      <c r="H1662" s="219">
        <v>6.4800000000000004</v>
      </c>
      <c r="I1662" s="220"/>
      <c r="J1662" s="221">
        <f>ROUND(I1662*H1662,2)</f>
        <v>0</v>
      </c>
      <c r="K1662" s="222"/>
      <c r="L1662" s="44"/>
      <c r="M1662" s="223" t="s">
        <v>1</v>
      </c>
      <c r="N1662" s="224" t="s">
        <v>39</v>
      </c>
      <c r="O1662" s="91"/>
      <c r="P1662" s="225">
        <f>O1662*H1662</f>
        <v>0</v>
      </c>
      <c r="Q1662" s="225">
        <v>9.0000000000000006E-05</v>
      </c>
      <c r="R1662" s="225">
        <f>Q1662*H1662</f>
        <v>0.00058320000000000008</v>
      </c>
      <c r="S1662" s="225">
        <v>0</v>
      </c>
      <c r="T1662" s="226">
        <f>S1662*H1662</f>
        <v>0</v>
      </c>
      <c r="U1662" s="38"/>
      <c r="V1662" s="38"/>
      <c r="W1662" s="38"/>
      <c r="X1662" s="38"/>
      <c r="Y1662" s="38"/>
      <c r="Z1662" s="38"/>
      <c r="AA1662" s="38"/>
      <c r="AB1662" s="38"/>
      <c r="AC1662" s="38"/>
      <c r="AD1662" s="38"/>
      <c r="AE1662" s="38"/>
      <c r="AR1662" s="227" t="s">
        <v>474</v>
      </c>
      <c r="AT1662" s="227" t="s">
        <v>141</v>
      </c>
      <c r="AU1662" s="227" t="s">
        <v>146</v>
      </c>
      <c r="AY1662" s="17" t="s">
        <v>137</v>
      </c>
      <c r="BE1662" s="228">
        <f>IF(N1662="základní",J1662,0)</f>
        <v>0</v>
      </c>
      <c r="BF1662" s="228">
        <f>IF(N1662="snížená",J1662,0)</f>
        <v>0</v>
      </c>
      <c r="BG1662" s="228">
        <f>IF(N1662="zákl. přenesená",J1662,0)</f>
        <v>0</v>
      </c>
      <c r="BH1662" s="228">
        <f>IF(N1662="sníž. přenesená",J1662,0)</f>
        <v>0</v>
      </c>
      <c r="BI1662" s="228">
        <f>IF(N1662="nulová",J1662,0)</f>
        <v>0</v>
      </c>
      <c r="BJ1662" s="17" t="s">
        <v>146</v>
      </c>
      <c r="BK1662" s="228">
        <f>ROUND(I1662*H1662,2)</f>
        <v>0</v>
      </c>
      <c r="BL1662" s="17" t="s">
        <v>474</v>
      </c>
      <c r="BM1662" s="227" t="s">
        <v>1902</v>
      </c>
    </row>
    <row r="1663" s="13" customFormat="1">
      <c r="A1663" s="13"/>
      <c r="B1663" s="240"/>
      <c r="C1663" s="241"/>
      <c r="D1663" s="242" t="s">
        <v>154</v>
      </c>
      <c r="E1663" s="243" t="s">
        <v>1</v>
      </c>
      <c r="F1663" s="244" t="s">
        <v>632</v>
      </c>
      <c r="G1663" s="241"/>
      <c r="H1663" s="243" t="s">
        <v>1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3"/>
      <c r="V1663" s="13"/>
      <c r="W1663" s="13"/>
      <c r="X1663" s="13"/>
      <c r="Y1663" s="13"/>
      <c r="Z1663" s="13"/>
      <c r="AA1663" s="13"/>
      <c r="AB1663" s="13"/>
      <c r="AC1663" s="13"/>
      <c r="AD1663" s="13"/>
      <c r="AE1663" s="13"/>
      <c r="AT1663" s="250" t="s">
        <v>154</v>
      </c>
      <c r="AU1663" s="250" t="s">
        <v>146</v>
      </c>
      <c r="AV1663" s="13" t="s">
        <v>81</v>
      </c>
      <c r="AW1663" s="13" t="s">
        <v>30</v>
      </c>
      <c r="AX1663" s="13" t="s">
        <v>73</v>
      </c>
      <c r="AY1663" s="250" t="s">
        <v>137</v>
      </c>
    </row>
    <row r="1664" s="14" customFormat="1">
      <c r="A1664" s="14"/>
      <c r="B1664" s="251"/>
      <c r="C1664" s="252"/>
      <c r="D1664" s="242" t="s">
        <v>154</v>
      </c>
      <c r="E1664" s="253" t="s">
        <v>1</v>
      </c>
      <c r="F1664" s="254" t="s">
        <v>1013</v>
      </c>
      <c r="G1664" s="252"/>
      <c r="H1664" s="255">
        <v>3.3599999999999999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4"/>
      <c r="V1664" s="14"/>
      <c r="W1664" s="14"/>
      <c r="X1664" s="14"/>
      <c r="Y1664" s="14"/>
      <c r="Z1664" s="14"/>
      <c r="AA1664" s="14"/>
      <c r="AB1664" s="14"/>
      <c r="AC1664" s="14"/>
      <c r="AD1664" s="14"/>
      <c r="AE1664" s="14"/>
      <c r="AT1664" s="261" t="s">
        <v>154</v>
      </c>
      <c r="AU1664" s="261" t="s">
        <v>146</v>
      </c>
      <c r="AV1664" s="14" t="s">
        <v>146</v>
      </c>
      <c r="AW1664" s="14" t="s">
        <v>30</v>
      </c>
      <c r="AX1664" s="14" t="s">
        <v>73</v>
      </c>
      <c r="AY1664" s="261" t="s">
        <v>137</v>
      </c>
    </row>
    <row r="1665" s="13" customFormat="1">
      <c r="A1665" s="13"/>
      <c r="B1665" s="240"/>
      <c r="C1665" s="241"/>
      <c r="D1665" s="242" t="s">
        <v>154</v>
      </c>
      <c r="E1665" s="243" t="s">
        <v>1</v>
      </c>
      <c r="F1665" s="244" t="s">
        <v>1105</v>
      </c>
      <c r="G1665" s="241"/>
      <c r="H1665" s="243" t="s">
        <v>1</v>
      </c>
      <c r="I1665" s="245"/>
      <c r="J1665" s="241"/>
      <c r="K1665" s="241"/>
      <c r="L1665" s="246"/>
      <c r="M1665" s="247"/>
      <c r="N1665" s="248"/>
      <c r="O1665" s="248"/>
      <c r="P1665" s="248"/>
      <c r="Q1665" s="248"/>
      <c r="R1665" s="248"/>
      <c r="S1665" s="248"/>
      <c r="T1665" s="249"/>
      <c r="U1665" s="13"/>
      <c r="V1665" s="13"/>
      <c r="W1665" s="13"/>
      <c r="X1665" s="13"/>
      <c r="Y1665" s="13"/>
      <c r="Z1665" s="13"/>
      <c r="AA1665" s="13"/>
      <c r="AB1665" s="13"/>
      <c r="AC1665" s="13"/>
      <c r="AD1665" s="13"/>
      <c r="AE1665" s="13"/>
      <c r="AT1665" s="250" t="s">
        <v>154</v>
      </c>
      <c r="AU1665" s="250" t="s">
        <v>146</v>
      </c>
      <c r="AV1665" s="13" t="s">
        <v>81</v>
      </c>
      <c r="AW1665" s="13" t="s">
        <v>30</v>
      </c>
      <c r="AX1665" s="13" t="s">
        <v>73</v>
      </c>
      <c r="AY1665" s="250" t="s">
        <v>137</v>
      </c>
    </row>
    <row r="1666" s="14" customFormat="1">
      <c r="A1666" s="14"/>
      <c r="B1666" s="251"/>
      <c r="C1666" s="252"/>
      <c r="D1666" s="242" t="s">
        <v>154</v>
      </c>
      <c r="E1666" s="253" t="s">
        <v>1</v>
      </c>
      <c r="F1666" s="254" t="s">
        <v>1011</v>
      </c>
      <c r="G1666" s="252"/>
      <c r="H1666" s="255">
        <v>3.1200000000000001</v>
      </c>
      <c r="I1666" s="256"/>
      <c r="J1666" s="252"/>
      <c r="K1666" s="252"/>
      <c r="L1666" s="257"/>
      <c r="M1666" s="258"/>
      <c r="N1666" s="259"/>
      <c r="O1666" s="259"/>
      <c r="P1666" s="259"/>
      <c r="Q1666" s="259"/>
      <c r="R1666" s="259"/>
      <c r="S1666" s="259"/>
      <c r="T1666" s="260"/>
      <c r="U1666" s="14"/>
      <c r="V1666" s="14"/>
      <c r="W1666" s="14"/>
      <c r="X1666" s="14"/>
      <c r="Y1666" s="14"/>
      <c r="Z1666" s="14"/>
      <c r="AA1666" s="14"/>
      <c r="AB1666" s="14"/>
      <c r="AC1666" s="14"/>
      <c r="AD1666" s="14"/>
      <c r="AE1666" s="14"/>
      <c r="AT1666" s="261" t="s">
        <v>154</v>
      </c>
      <c r="AU1666" s="261" t="s">
        <v>146</v>
      </c>
      <c r="AV1666" s="14" t="s">
        <v>146</v>
      </c>
      <c r="AW1666" s="14" t="s">
        <v>30</v>
      </c>
      <c r="AX1666" s="14" t="s">
        <v>73</v>
      </c>
      <c r="AY1666" s="261" t="s">
        <v>137</v>
      </c>
    </row>
    <row r="1667" s="15" customFormat="1">
      <c r="A1667" s="15"/>
      <c r="B1667" s="262"/>
      <c r="C1667" s="263"/>
      <c r="D1667" s="242" t="s">
        <v>154</v>
      </c>
      <c r="E1667" s="264" t="s">
        <v>1</v>
      </c>
      <c r="F1667" s="265" t="s">
        <v>157</v>
      </c>
      <c r="G1667" s="263"/>
      <c r="H1667" s="266">
        <v>6.4800000000000004</v>
      </c>
      <c r="I1667" s="267"/>
      <c r="J1667" s="263"/>
      <c r="K1667" s="263"/>
      <c r="L1667" s="268"/>
      <c r="M1667" s="269"/>
      <c r="N1667" s="270"/>
      <c r="O1667" s="270"/>
      <c r="P1667" s="270"/>
      <c r="Q1667" s="270"/>
      <c r="R1667" s="270"/>
      <c r="S1667" s="270"/>
      <c r="T1667" s="271"/>
      <c r="U1667" s="15"/>
      <c r="V1667" s="15"/>
      <c r="W1667" s="15"/>
      <c r="X1667" s="15"/>
      <c r="Y1667" s="15"/>
      <c r="Z1667" s="15"/>
      <c r="AA1667" s="15"/>
      <c r="AB1667" s="15"/>
      <c r="AC1667" s="15"/>
      <c r="AD1667" s="15"/>
      <c r="AE1667" s="15"/>
      <c r="AT1667" s="272" t="s">
        <v>154</v>
      </c>
      <c r="AU1667" s="272" t="s">
        <v>146</v>
      </c>
      <c r="AV1667" s="15" t="s">
        <v>145</v>
      </c>
      <c r="AW1667" s="15" t="s">
        <v>30</v>
      </c>
      <c r="AX1667" s="15" t="s">
        <v>81</v>
      </c>
      <c r="AY1667" s="272" t="s">
        <v>137</v>
      </c>
    </row>
    <row r="1668" s="2" customFormat="1" ht="24.15" customHeight="1">
      <c r="A1668" s="38"/>
      <c r="B1668" s="39"/>
      <c r="C1668" s="215" t="s">
        <v>1903</v>
      </c>
      <c r="D1668" s="215" t="s">
        <v>141</v>
      </c>
      <c r="E1668" s="216" t="s">
        <v>1904</v>
      </c>
      <c r="F1668" s="217" t="s">
        <v>1905</v>
      </c>
      <c r="G1668" s="218" t="s">
        <v>167</v>
      </c>
      <c r="H1668" s="219">
        <v>6.4800000000000004</v>
      </c>
      <c r="I1668" s="220"/>
      <c r="J1668" s="221">
        <f>ROUND(I1668*H1668,2)</f>
        <v>0</v>
      </c>
      <c r="K1668" s="222"/>
      <c r="L1668" s="44"/>
      <c r="M1668" s="223" t="s">
        <v>1</v>
      </c>
      <c r="N1668" s="224" t="s">
        <v>39</v>
      </c>
      <c r="O1668" s="91"/>
      <c r="P1668" s="225">
        <f>O1668*H1668</f>
        <v>0</v>
      </c>
      <c r="Q1668" s="225">
        <v>0</v>
      </c>
      <c r="R1668" s="225">
        <f>Q1668*H1668</f>
        <v>0</v>
      </c>
      <c r="S1668" s="225">
        <v>0</v>
      </c>
      <c r="T1668" s="226">
        <f>S1668*H1668</f>
        <v>0</v>
      </c>
      <c r="U1668" s="38"/>
      <c r="V1668" s="38"/>
      <c r="W1668" s="38"/>
      <c r="X1668" s="38"/>
      <c r="Y1668" s="38"/>
      <c r="Z1668" s="38"/>
      <c r="AA1668" s="38"/>
      <c r="AB1668" s="38"/>
      <c r="AC1668" s="38"/>
      <c r="AD1668" s="38"/>
      <c r="AE1668" s="38"/>
      <c r="AR1668" s="227" t="s">
        <v>474</v>
      </c>
      <c r="AT1668" s="227" t="s">
        <v>141</v>
      </c>
      <c r="AU1668" s="227" t="s">
        <v>146</v>
      </c>
      <c r="AY1668" s="17" t="s">
        <v>137</v>
      </c>
      <c r="BE1668" s="228">
        <f>IF(N1668="základní",J1668,0)</f>
        <v>0</v>
      </c>
      <c r="BF1668" s="228">
        <f>IF(N1668="snížená",J1668,0)</f>
        <v>0</v>
      </c>
      <c r="BG1668" s="228">
        <f>IF(N1668="zákl. přenesená",J1668,0)</f>
        <v>0</v>
      </c>
      <c r="BH1668" s="228">
        <f>IF(N1668="sníž. přenesená",J1668,0)</f>
        <v>0</v>
      </c>
      <c r="BI1668" s="228">
        <f>IF(N1668="nulová",J1668,0)</f>
        <v>0</v>
      </c>
      <c r="BJ1668" s="17" t="s">
        <v>146</v>
      </c>
      <c r="BK1668" s="228">
        <f>ROUND(I1668*H1668,2)</f>
        <v>0</v>
      </c>
      <c r="BL1668" s="17" t="s">
        <v>474</v>
      </c>
      <c r="BM1668" s="227" t="s">
        <v>1906</v>
      </c>
    </row>
    <row r="1669" s="13" customFormat="1">
      <c r="A1669" s="13"/>
      <c r="B1669" s="240"/>
      <c r="C1669" s="241"/>
      <c r="D1669" s="242" t="s">
        <v>154</v>
      </c>
      <c r="E1669" s="243" t="s">
        <v>1</v>
      </c>
      <c r="F1669" s="244" t="s">
        <v>632</v>
      </c>
      <c r="G1669" s="241"/>
      <c r="H1669" s="243" t="s">
        <v>1</v>
      </c>
      <c r="I1669" s="245"/>
      <c r="J1669" s="241"/>
      <c r="K1669" s="241"/>
      <c r="L1669" s="246"/>
      <c r="M1669" s="247"/>
      <c r="N1669" s="248"/>
      <c r="O1669" s="248"/>
      <c r="P1669" s="248"/>
      <c r="Q1669" s="248"/>
      <c r="R1669" s="248"/>
      <c r="S1669" s="248"/>
      <c r="T1669" s="249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50" t="s">
        <v>154</v>
      </c>
      <c r="AU1669" s="250" t="s">
        <v>146</v>
      </c>
      <c r="AV1669" s="13" t="s">
        <v>81</v>
      </c>
      <c r="AW1669" s="13" t="s">
        <v>30</v>
      </c>
      <c r="AX1669" s="13" t="s">
        <v>73</v>
      </c>
      <c r="AY1669" s="250" t="s">
        <v>137</v>
      </c>
    </row>
    <row r="1670" s="14" customFormat="1">
      <c r="A1670" s="14"/>
      <c r="B1670" s="251"/>
      <c r="C1670" s="252"/>
      <c r="D1670" s="242" t="s">
        <v>154</v>
      </c>
      <c r="E1670" s="253" t="s">
        <v>1</v>
      </c>
      <c r="F1670" s="254" t="s">
        <v>1013</v>
      </c>
      <c r="G1670" s="252"/>
      <c r="H1670" s="255">
        <v>3.3599999999999999</v>
      </c>
      <c r="I1670" s="256"/>
      <c r="J1670" s="252"/>
      <c r="K1670" s="252"/>
      <c r="L1670" s="257"/>
      <c r="M1670" s="258"/>
      <c r="N1670" s="259"/>
      <c r="O1670" s="259"/>
      <c r="P1670" s="259"/>
      <c r="Q1670" s="259"/>
      <c r="R1670" s="259"/>
      <c r="S1670" s="259"/>
      <c r="T1670" s="260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61" t="s">
        <v>154</v>
      </c>
      <c r="AU1670" s="261" t="s">
        <v>146</v>
      </c>
      <c r="AV1670" s="14" t="s">
        <v>146</v>
      </c>
      <c r="AW1670" s="14" t="s">
        <v>30</v>
      </c>
      <c r="AX1670" s="14" t="s">
        <v>73</v>
      </c>
      <c r="AY1670" s="261" t="s">
        <v>137</v>
      </c>
    </row>
    <row r="1671" s="13" customFormat="1">
      <c r="A1671" s="13"/>
      <c r="B1671" s="240"/>
      <c r="C1671" s="241"/>
      <c r="D1671" s="242" t="s">
        <v>154</v>
      </c>
      <c r="E1671" s="243" t="s">
        <v>1</v>
      </c>
      <c r="F1671" s="244" t="s">
        <v>1105</v>
      </c>
      <c r="G1671" s="241"/>
      <c r="H1671" s="243" t="s">
        <v>1</v>
      </c>
      <c r="I1671" s="245"/>
      <c r="J1671" s="241"/>
      <c r="K1671" s="241"/>
      <c r="L1671" s="246"/>
      <c r="M1671" s="247"/>
      <c r="N1671" s="248"/>
      <c r="O1671" s="248"/>
      <c r="P1671" s="248"/>
      <c r="Q1671" s="248"/>
      <c r="R1671" s="248"/>
      <c r="S1671" s="248"/>
      <c r="T1671" s="249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50" t="s">
        <v>154</v>
      </c>
      <c r="AU1671" s="250" t="s">
        <v>146</v>
      </c>
      <c r="AV1671" s="13" t="s">
        <v>81</v>
      </c>
      <c r="AW1671" s="13" t="s">
        <v>30</v>
      </c>
      <c r="AX1671" s="13" t="s">
        <v>73</v>
      </c>
      <c r="AY1671" s="250" t="s">
        <v>137</v>
      </c>
    </row>
    <row r="1672" s="14" customFormat="1">
      <c r="A1672" s="14"/>
      <c r="B1672" s="251"/>
      <c r="C1672" s="252"/>
      <c r="D1672" s="242" t="s">
        <v>154</v>
      </c>
      <c r="E1672" s="253" t="s">
        <v>1</v>
      </c>
      <c r="F1672" s="254" t="s">
        <v>1011</v>
      </c>
      <c r="G1672" s="252"/>
      <c r="H1672" s="255">
        <v>3.1200000000000001</v>
      </c>
      <c r="I1672" s="256"/>
      <c r="J1672" s="252"/>
      <c r="K1672" s="252"/>
      <c r="L1672" s="257"/>
      <c r="M1672" s="258"/>
      <c r="N1672" s="259"/>
      <c r="O1672" s="259"/>
      <c r="P1672" s="259"/>
      <c r="Q1672" s="259"/>
      <c r="R1672" s="259"/>
      <c r="S1672" s="259"/>
      <c r="T1672" s="260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61" t="s">
        <v>154</v>
      </c>
      <c r="AU1672" s="261" t="s">
        <v>146</v>
      </c>
      <c r="AV1672" s="14" t="s">
        <v>146</v>
      </c>
      <c r="AW1672" s="14" t="s">
        <v>30</v>
      </c>
      <c r="AX1672" s="14" t="s">
        <v>73</v>
      </c>
      <c r="AY1672" s="261" t="s">
        <v>137</v>
      </c>
    </row>
    <row r="1673" s="15" customFormat="1">
      <c r="A1673" s="15"/>
      <c r="B1673" s="262"/>
      <c r="C1673" s="263"/>
      <c r="D1673" s="242" t="s">
        <v>154</v>
      </c>
      <c r="E1673" s="264" t="s">
        <v>1</v>
      </c>
      <c r="F1673" s="265" t="s">
        <v>157</v>
      </c>
      <c r="G1673" s="263"/>
      <c r="H1673" s="266">
        <v>6.4800000000000004</v>
      </c>
      <c r="I1673" s="267"/>
      <c r="J1673" s="263"/>
      <c r="K1673" s="263"/>
      <c r="L1673" s="268"/>
      <c r="M1673" s="269"/>
      <c r="N1673" s="270"/>
      <c r="O1673" s="270"/>
      <c r="P1673" s="270"/>
      <c r="Q1673" s="270"/>
      <c r="R1673" s="270"/>
      <c r="S1673" s="270"/>
      <c r="T1673" s="271"/>
      <c r="U1673" s="15"/>
      <c r="V1673" s="15"/>
      <c r="W1673" s="15"/>
      <c r="X1673" s="15"/>
      <c r="Y1673" s="15"/>
      <c r="Z1673" s="15"/>
      <c r="AA1673" s="15"/>
      <c r="AB1673" s="15"/>
      <c r="AC1673" s="15"/>
      <c r="AD1673" s="15"/>
      <c r="AE1673" s="15"/>
      <c r="AT1673" s="272" t="s">
        <v>154</v>
      </c>
      <c r="AU1673" s="272" t="s">
        <v>146</v>
      </c>
      <c r="AV1673" s="15" t="s">
        <v>145</v>
      </c>
      <c r="AW1673" s="15" t="s">
        <v>30</v>
      </c>
      <c r="AX1673" s="15" t="s">
        <v>81</v>
      </c>
      <c r="AY1673" s="272" t="s">
        <v>137</v>
      </c>
    </row>
    <row r="1674" s="2" customFormat="1" ht="21.75" customHeight="1">
      <c r="A1674" s="38"/>
      <c r="B1674" s="39"/>
      <c r="C1674" s="215" t="s">
        <v>1907</v>
      </c>
      <c r="D1674" s="215" t="s">
        <v>141</v>
      </c>
      <c r="E1674" s="216" t="s">
        <v>1908</v>
      </c>
      <c r="F1674" s="217" t="s">
        <v>1909</v>
      </c>
      <c r="G1674" s="218" t="s">
        <v>243</v>
      </c>
      <c r="H1674" s="219">
        <v>7.5</v>
      </c>
      <c r="I1674" s="220"/>
      <c r="J1674" s="221">
        <f>ROUND(I1674*H1674,2)</f>
        <v>0</v>
      </c>
      <c r="K1674" s="222"/>
      <c r="L1674" s="44"/>
      <c r="M1674" s="223" t="s">
        <v>1</v>
      </c>
      <c r="N1674" s="224" t="s">
        <v>39</v>
      </c>
      <c r="O1674" s="91"/>
      <c r="P1674" s="225">
        <f>O1674*H1674</f>
        <v>0</v>
      </c>
      <c r="Q1674" s="225">
        <v>0</v>
      </c>
      <c r="R1674" s="225">
        <f>Q1674*H1674</f>
        <v>0</v>
      </c>
      <c r="S1674" s="225">
        <v>0</v>
      </c>
      <c r="T1674" s="226">
        <f>S1674*H1674</f>
        <v>0</v>
      </c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R1674" s="227" t="s">
        <v>474</v>
      </c>
      <c r="AT1674" s="227" t="s">
        <v>141</v>
      </c>
      <c r="AU1674" s="227" t="s">
        <v>146</v>
      </c>
      <c r="AY1674" s="17" t="s">
        <v>137</v>
      </c>
      <c r="BE1674" s="228">
        <f>IF(N1674="základní",J1674,0)</f>
        <v>0</v>
      </c>
      <c r="BF1674" s="228">
        <f>IF(N1674="snížená",J1674,0)</f>
        <v>0</v>
      </c>
      <c r="BG1674" s="228">
        <f>IF(N1674="zákl. přenesená",J1674,0)</f>
        <v>0</v>
      </c>
      <c r="BH1674" s="228">
        <f>IF(N1674="sníž. přenesená",J1674,0)</f>
        <v>0</v>
      </c>
      <c r="BI1674" s="228">
        <f>IF(N1674="nulová",J1674,0)</f>
        <v>0</v>
      </c>
      <c r="BJ1674" s="17" t="s">
        <v>146</v>
      </c>
      <c r="BK1674" s="228">
        <f>ROUND(I1674*H1674,2)</f>
        <v>0</v>
      </c>
      <c r="BL1674" s="17" t="s">
        <v>474</v>
      </c>
      <c r="BM1674" s="227" t="s">
        <v>1910</v>
      </c>
    </row>
    <row r="1675" s="13" customFormat="1">
      <c r="A1675" s="13"/>
      <c r="B1675" s="240"/>
      <c r="C1675" s="241"/>
      <c r="D1675" s="242" t="s">
        <v>154</v>
      </c>
      <c r="E1675" s="243" t="s">
        <v>1</v>
      </c>
      <c r="F1675" s="244" t="s">
        <v>1911</v>
      </c>
      <c r="G1675" s="241"/>
      <c r="H1675" s="243" t="s">
        <v>1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50" t="s">
        <v>154</v>
      </c>
      <c r="AU1675" s="250" t="s">
        <v>146</v>
      </c>
      <c r="AV1675" s="13" t="s">
        <v>81</v>
      </c>
      <c r="AW1675" s="13" t="s">
        <v>30</v>
      </c>
      <c r="AX1675" s="13" t="s">
        <v>73</v>
      </c>
      <c r="AY1675" s="250" t="s">
        <v>137</v>
      </c>
    </row>
    <row r="1676" s="13" customFormat="1">
      <c r="A1676" s="13"/>
      <c r="B1676" s="240"/>
      <c r="C1676" s="241"/>
      <c r="D1676" s="242" t="s">
        <v>154</v>
      </c>
      <c r="E1676" s="243" t="s">
        <v>1</v>
      </c>
      <c r="F1676" s="244" t="s">
        <v>294</v>
      </c>
      <c r="G1676" s="241"/>
      <c r="H1676" s="243" t="s">
        <v>1</v>
      </c>
      <c r="I1676" s="245"/>
      <c r="J1676" s="241"/>
      <c r="K1676" s="241"/>
      <c r="L1676" s="246"/>
      <c r="M1676" s="247"/>
      <c r="N1676" s="248"/>
      <c r="O1676" s="248"/>
      <c r="P1676" s="248"/>
      <c r="Q1676" s="248"/>
      <c r="R1676" s="248"/>
      <c r="S1676" s="248"/>
      <c r="T1676" s="249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50" t="s">
        <v>154</v>
      </c>
      <c r="AU1676" s="250" t="s">
        <v>146</v>
      </c>
      <c r="AV1676" s="13" t="s">
        <v>81</v>
      </c>
      <c r="AW1676" s="13" t="s">
        <v>30</v>
      </c>
      <c r="AX1676" s="13" t="s">
        <v>73</v>
      </c>
      <c r="AY1676" s="250" t="s">
        <v>137</v>
      </c>
    </row>
    <row r="1677" s="14" customFormat="1">
      <c r="A1677" s="14"/>
      <c r="B1677" s="251"/>
      <c r="C1677" s="252"/>
      <c r="D1677" s="242" t="s">
        <v>154</v>
      </c>
      <c r="E1677" s="253" t="s">
        <v>1</v>
      </c>
      <c r="F1677" s="254" t="s">
        <v>394</v>
      </c>
      <c r="G1677" s="252"/>
      <c r="H1677" s="255">
        <v>0.5</v>
      </c>
      <c r="I1677" s="256"/>
      <c r="J1677" s="252"/>
      <c r="K1677" s="252"/>
      <c r="L1677" s="257"/>
      <c r="M1677" s="258"/>
      <c r="N1677" s="259"/>
      <c r="O1677" s="259"/>
      <c r="P1677" s="259"/>
      <c r="Q1677" s="259"/>
      <c r="R1677" s="259"/>
      <c r="S1677" s="259"/>
      <c r="T1677" s="260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61" t="s">
        <v>154</v>
      </c>
      <c r="AU1677" s="261" t="s">
        <v>146</v>
      </c>
      <c r="AV1677" s="14" t="s">
        <v>146</v>
      </c>
      <c r="AW1677" s="14" t="s">
        <v>30</v>
      </c>
      <c r="AX1677" s="14" t="s">
        <v>73</v>
      </c>
      <c r="AY1677" s="261" t="s">
        <v>137</v>
      </c>
    </row>
    <row r="1678" s="13" customFormat="1">
      <c r="A1678" s="13"/>
      <c r="B1678" s="240"/>
      <c r="C1678" s="241"/>
      <c r="D1678" s="242" t="s">
        <v>154</v>
      </c>
      <c r="E1678" s="243" t="s">
        <v>1</v>
      </c>
      <c r="F1678" s="244" t="s">
        <v>632</v>
      </c>
      <c r="G1678" s="241"/>
      <c r="H1678" s="243" t="s">
        <v>1</v>
      </c>
      <c r="I1678" s="245"/>
      <c r="J1678" s="241"/>
      <c r="K1678" s="241"/>
      <c r="L1678" s="246"/>
      <c r="M1678" s="247"/>
      <c r="N1678" s="248"/>
      <c r="O1678" s="248"/>
      <c r="P1678" s="248"/>
      <c r="Q1678" s="248"/>
      <c r="R1678" s="248"/>
      <c r="S1678" s="248"/>
      <c r="T1678" s="249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50" t="s">
        <v>154</v>
      </c>
      <c r="AU1678" s="250" t="s">
        <v>146</v>
      </c>
      <c r="AV1678" s="13" t="s">
        <v>81</v>
      </c>
      <c r="AW1678" s="13" t="s">
        <v>30</v>
      </c>
      <c r="AX1678" s="13" t="s">
        <v>73</v>
      </c>
      <c r="AY1678" s="250" t="s">
        <v>137</v>
      </c>
    </row>
    <row r="1679" s="14" customFormat="1">
      <c r="A1679" s="14"/>
      <c r="B1679" s="251"/>
      <c r="C1679" s="252"/>
      <c r="D1679" s="242" t="s">
        <v>154</v>
      </c>
      <c r="E1679" s="253" t="s">
        <v>1</v>
      </c>
      <c r="F1679" s="254" t="s">
        <v>394</v>
      </c>
      <c r="G1679" s="252"/>
      <c r="H1679" s="255">
        <v>0.5</v>
      </c>
      <c r="I1679" s="256"/>
      <c r="J1679" s="252"/>
      <c r="K1679" s="252"/>
      <c r="L1679" s="257"/>
      <c r="M1679" s="258"/>
      <c r="N1679" s="259"/>
      <c r="O1679" s="259"/>
      <c r="P1679" s="259"/>
      <c r="Q1679" s="259"/>
      <c r="R1679" s="259"/>
      <c r="S1679" s="259"/>
      <c r="T1679" s="260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61" t="s">
        <v>154</v>
      </c>
      <c r="AU1679" s="261" t="s">
        <v>146</v>
      </c>
      <c r="AV1679" s="14" t="s">
        <v>146</v>
      </c>
      <c r="AW1679" s="14" t="s">
        <v>30</v>
      </c>
      <c r="AX1679" s="14" t="s">
        <v>73</v>
      </c>
      <c r="AY1679" s="261" t="s">
        <v>137</v>
      </c>
    </row>
    <row r="1680" s="13" customFormat="1">
      <c r="A1680" s="13"/>
      <c r="B1680" s="240"/>
      <c r="C1680" s="241"/>
      <c r="D1680" s="242" t="s">
        <v>154</v>
      </c>
      <c r="E1680" s="243" t="s">
        <v>1</v>
      </c>
      <c r="F1680" s="244" t="s">
        <v>1105</v>
      </c>
      <c r="G1680" s="241"/>
      <c r="H1680" s="243" t="s">
        <v>1</v>
      </c>
      <c r="I1680" s="245"/>
      <c r="J1680" s="241"/>
      <c r="K1680" s="241"/>
      <c r="L1680" s="246"/>
      <c r="M1680" s="247"/>
      <c r="N1680" s="248"/>
      <c r="O1680" s="248"/>
      <c r="P1680" s="248"/>
      <c r="Q1680" s="248"/>
      <c r="R1680" s="248"/>
      <c r="S1680" s="248"/>
      <c r="T1680" s="249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50" t="s">
        <v>154</v>
      </c>
      <c r="AU1680" s="250" t="s">
        <v>146</v>
      </c>
      <c r="AV1680" s="13" t="s">
        <v>81</v>
      </c>
      <c r="AW1680" s="13" t="s">
        <v>30</v>
      </c>
      <c r="AX1680" s="13" t="s">
        <v>73</v>
      </c>
      <c r="AY1680" s="250" t="s">
        <v>137</v>
      </c>
    </row>
    <row r="1681" s="14" customFormat="1">
      <c r="A1681" s="14"/>
      <c r="B1681" s="251"/>
      <c r="C1681" s="252"/>
      <c r="D1681" s="242" t="s">
        <v>154</v>
      </c>
      <c r="E1681" s="253" t="s">
        <v>1</v>
      </c>
      <c r="F1681" s="254" t="s">
        <v>394</v>
      </c>
      <c r="G1681" s="252"/>
      <c r="H1681" s="255">
        <v>0.5</v>
      </c>
      <c r="I1681" s="256"/>
      <c r="J1681" s="252"/>
      <c r="K1681" s="252"/>
      <c r="L1681" s="257"/>
      <c r="M1681" s="258"/>
      <c r="N1681" s="259"/>
      <c r="O1681" s="259"/>
      <c r="P1681" s="259"/>
      <c r="Q1681" s="259"/>
      <c r="R1681" s="259"/>
      <c r="S1681" s="259"/>
      <c r="T1681" s="260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61" t="s">
        <v>154</v>
      </c>
      <c r="AU1681" s="261" t="s">
        <v>146</v>
      </c>
      <c r="AV1681" s="14" t="s">
        <v>146</v>
      </c>
      <c r="AW1681" s="14" t="s">
        <v>30</v>
      </c>
      <c r="AX1681" s="14" t="s">
        <v>73</v>
      </c>
      <c r="AY1681" s="261" t="s">
        <v>137</v>
      </c>
    </row>
    <row r="1682" s="13" customFormat="1">
      <c r="A1682" s="13"/>
      <c r="B1682" s="240"/>
      <c r="C1682" s="241"/>
      <c r="D1682" s="242" t="s">
        <v>154</v>
      </c>
      <c r="E1682" s="243" t="s">
        <v>1</v>
      </c>
      <c r="F1682" s="244" t="s">
        <v>296</v>
      </c>
      <c r="G1682" s="241"/>
      <c r="H1682" s="243" t="s">
        <v>1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3"/>
      <c r="V1682" s="13"/>
      <c r="W1682" s="13"/>
      <c r="X1682" s="13"/>
      <c r="Y1682" s="13"/>
      <c r="Z1682" s="13"/>
      <c r="AA1682" s="13"/>
      <c r="AB1682" s="13"/>
      <c r="AC1682" s="13"/>
      <c r="AD1682" s="13"/>
      <c r="AE1682" s="13"/>
      <c r="AT1682" s="250" t="s">
        <v>154</v>
      </c>
      <c r="AU1682" s="250" t="s">
        <v>146</v>
      </c>
      <c r="AV1682" s="13" t="s">
        <v>81</v>
      </c>
      <c r="AW1682" s="13" t="s">
        <v>30</v>
      </c>
      <c r="AX1682" s="13" t="s">
        <v>73</v>
      </c>
      <c r="AY1682" s="250" t="s">
        <v>137</v>
      </c>
    </row>
    <row r="1683" s="14" customFormat="1">
      <c r="A1683" s="14"/>
      <c r="B1683" s="251"/>
      <c r="C1683" s="252"/>
      <c r="D1683" s="242" t="s">
        <v>154</v>
      </c>
      <c r="E1683" s="253" t="s">
        <v>1</v>
      </c>
      <c r="F1683" s="254" t="s">
        <v>171</v>
      </c>
      <c r="G1683" s="252"/>
      <c r="H1683" s="255">
        <v>6</v>
      </c>
      <c r="I1683" s="256"/>
      <c r="J1683" s="252"/>
      <c r="K1683" s="252"/>
      <c r="L1683" s="257"/>
      <c r="M1683" s="258"/>
      <c r="N1683" s="259"/>
      <c r="O1683" s="259"/>
      <c r="P1683" s="259"/>
      <c r="Q1683" s="259"/>
      <c r="R1683" s="259"/>
      <c r="S1683" s="259"/>
      <c r="T1683" s="260"/>
      <c r="U1683" s="14"/>
      <c r="V1683" s="14"/>
      <c r="W1683" s="14"/>
      <c r="X1683" s="14"/>
      <c r="Y1683" s="14"/>
      <c r="Z1683" s="14"/>
      <c r="AA1683" s="14"/>
      <c r="AB1683" s="14"/>
      <c r="AC1683" s="14"/>
      <c r="AD1683" s="14"/>
      <c r="AE1683" s="14"/>
      <c r="AT1683" s="261" t="s">
        <v>154</v>
      </c>
      <c r="AU1683" s="261" t="s">
        <v>146</v>
      </c>
      <c r="AV1683" s="14" t="s">
        <v>146</v>
      </c>
      <c r="AW1683" s="14" t="s">
        <v>30</v>
      </c>
      <c r="AX1683" s="14" t="s">
        <v>73</v>
      </c>
      <c r="AY1683" s="261" t="s">
        <v>137</v>
      </c>
    </row>
    <row r="1684" s="15" customFormat="1">
      <c r="A1684" s="15"/>
      <c r="B1684" s="262"/>
      <c r="C1684" s="263"/>
      <c r="D1684" s="242" t="s">
        <v>154</v>
      </c>
      <c r="E1684" s="264" t="s">
        <v>1</v>
      </c>
      <c r="F1684" s="265" t="s">
        <v>157</v>
      </c>
      <c r="G1684" s="263"/>
      <c r="H1684" s="266">
        <v>7.5</v>
      </c>
      <c r="I1684" s="267"/>
      <c r="J1684" s="263"/>
      <c r="K1684" s="263"/>
      <c r="L1684" s="268"/>
      <c r="M1684" s="269"/>
      <c r="N1684" s="270"/>
      <c r="O1684" s="270"/>
      <c r="P1684" s="270"/>
      <c r="Q1684" s="270"/>
      <c r="R1684" s="270"/>
      <c r="S1684" s="270"/>
      <c r="T1684" s="271"/>
      <c r="U1684" s="15"/>
      <c r="V1684" s="15"/>
      <c r="W1684" s="15"/>
      <c r="X1684" s="15"/>
      <c r="Y1684" s="15"/>
      <c r="Z1684" s="15"/>
      <c r="AA1684" s="15"/>
      <c r="AB1684" s="15"/>
      <c r="AC1684" s="15"/>
      <c r="AD1684" s="15"/>
      <c r="AE1684" s="15"/>
      <c r="AT1684" s="272" t="s">
        <v>154</v>
      </c>
      <c r="AU1684" s="272" t="s">
        <v>146</v>
      </c>
      <c r="AV1684" s="15" t="s">
        <v>145</v>
      </c>
      <c r="AW1684" s="15" t="s">
        <v>30</v>
      </c>
      <c r="AX1684" s="15" t="s">
        <v>81</v>
      </c>
      <c r="AY1684" s="272" t="s">
        <v>137</v>
      </c>
    </row>
    <row r="1685" s="2" customFormat="1" ht="24.15" customHeight="1">
      <c r="A1685" s="38"/>
      <c r="B1685" s="39"/>
      <c r="C1685" s="215" t="s">
        <v>1912</v>
      </c>
      <c r="D1685" s="215" t="s">
        <v>141</v>
      </c>
      <c r="E1685" s="216" t="s">
        <v>1913</v>
      </c>
      <c r="F1685" s="217" t="s">
        <v>1914</v>
      </c>
      <c r="G1685" s="218" t="s">
        <v>167</v>
      </c>
      <c r="H1685" s="219">
        <v>6.4800000000000004</v>
      </c>
      <c r="I1685" s="220"/>
      <c r="J1685" s="221">
        <f>ROUND(I1685*H1685,2)</f>
        <v>0</v>
      </c>
      <c r="K1685" s="222"/>
      <c r="L1685" s="44"/>
      <c r="M1685" s="223" t="s">
        <v>1</v>
      </c>
      <c r="N1685" s="224" t="s">
        <v>39</v>
      </c>
      <c r="O1685" s="91"/>
      <c r="P1685" s="225">
        <f>O1685*H1685</f>
        <v>0</v>
      </c>
      <c r="Q1685" s="225">
        <v>0.00017000000000000001</v>
      </c>
      <c r="R1685" s="225">
        <f>Q1685*H1685</f>
        <v>0.0011016000000000001</v>
      </c>
      <c r="S1685" s="225">
        <v>0</v>
      </c>
      <c r="T1685" s="226">
        <f>S1685*H1685</f>
        <v>0</v>
      </c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R1685" s="227" t="s">
        <v>474</v>
      </c>
      <c r="AT1685" s="227" t="s">
        <v>141</v>
      </c>
      <c r="AU1685" s="227" t="s">
        <v>146</v>
      </c>
      <c r="AY1685" s="17" t="s">
        <v>137</v>
      </c>
      <c r="BE1685" s="228">
        <f>IF(N1685="základní",J1685,0)</f>
        <v>0</v>
      </c>
      <c r="BF1685" s="228">
        <f>IF(N1685="snížená",J1685,0)</f>
        <v>0</v>
      </c>
      <c r="BG1685" s="228">
        <f>IF(N1685="zákl. přenesená",J1685,0)</f>
        <v>0</v>
      </c>
      <c r="BH1685" s="228">
        <f>IF(N1685="sníž. přenesená",J1685,0)</f>
        <v>0</v>
      </c>
      <c r="BI1685" s="228">
        <f>IF(N1685="nulová",J1685,0)</f>
        <v>0</v>
      </c>
      <c r="BJ1685" s="17" t="s">
        <v>146</v>
      </c>
      <c r="BK1685" s="228">
        <f>ROUND(I1685*H1685,2)</f>
        <v>0</v>
      </c>
      <c r="BL1685" s="17" t="s">
        <v>474</v>
      </c>
      <c r="BM1685" s="227" t="s">
        <v>1915</v>
      </c>
    </row>
    <row r="1686" s="13" customFormat="1">
      <c r="A1686" s="13"/>
      <c r="B1686" s="240"/>
      <c r="C1686" s="241"/>
      <c r="D1686" s="242" t="s">
        <v>154</v>
      </c>
      <c r="E1686" s="243" t="s">
        <v>1</v>
      </c>
      <c r="F1686" s="244" t="s">
        <v>632</v>
      </c>
      <c r="G1686" s="241"/>
      <c r="H1686" s="243" t="s">
        <v>1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50" t="s">
        <v>154</v>
      </c>
      <c r="AU1686" s="250" t="s">
        <v>146</v>
      </c>
      <c r="AV1686" s="13" t="s">
        <v>81</v>
      </c>
      <c r="AW1686" s="13" t="s">
        <v>30</v>
      </c>
      <c r="AX1686" s="13" t="s">
        <v>73</v>
      </c>
      <c r="AY1686" s="250" t="s">
        <v>137</v>
      </c>
    </row>
    <row r="1687" s="14" customFormat="1">
      <c r="A1687" s="14"/>
      <c r="B1687" s="251"/>
      <c r="C1687" s="252"/>
      <c r="D1687" s="242" t="s">
        <v>154</v>
      </c>
      <c r="E1687" s="253" t="s">
        <v>1</v>
      </c>
      <c r="F1687" s="254" t="s">
        <v>1013</v>
      </c>
      <c r="G1687" s="252"/>
      <c r="H1687" s="255">
        <v>3.3599999999999999</v>
      </c>
      <c r="I1687" s="256"/>
      <c r="J1687" s="252"/>
      <c r="K1687" s="252"/>
      <c r="L1687" s="257"/>
      <c r="M1687" s="258"/>
      <c r="N1687" s="259"/>
      <c r="O1687" s="259"/>
      <c r="P1687" s="259"/>
      <c r="Q1687" s="259"/>
      <c r="R1687" s="259"/>
      <c r="S1687" s="259"/>
      <c r="T1687" s="260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61" t="s">
        <v>154</v>
      </c>
      <c r="AU1687" s="261" t="s">
        <v>146</v>
      </c>
      <c r="AV1687" s="14" t="s">
        <v>146</v>
      </c>
      <c r="AW1687" s="14" t="s">
        <v>30</v>
      </c>
      <c r="AX1687" s="14" t="s">
        <v>73</v>
      </c>
      <c r="AY1687" s="261" t="s">
        <v>137</v>
      </c>
    </row>
    <row r="1688" s="13" customFormat="1">
      <c r="A1688" s="13"/>
      <c r="B1688" s="240"/>
      <c r="C1688" s="241"/>
      <c r="D1688" s="242" t="s">
        <v>154</v>
      </c>
      <c r="E1688" s="243" t="s">
        <v>1</v>
      </c>
      <c r="F1688" s="244" t="s">
        <v>1105</v>
      </c>
      <c r="G1688" s="241"/>
      <c r="H1688" s="243" t="s">
        <v>1</v>
      </c>
      <c r="I1688" s="245"/>
      <c r="J1688" s="241"/>
      <c r="K1688" s="241"/>
      <c r="L1688" s="246"/>
      <c r="M1688" s="247"/>
      <c r="N1688" s="248"/>
      <c r="O1688" s="248"/>
      <c r="P1688" s="248"/>
      <c r="Q1688" s="248"/>
      <c r="R1688" s="248"/>
      <c r="S1688" s="248"/>
      <c r="T1688" s="249"/>
      <c r="U1688" s="13"/>
      <c r="V1688" s="13"/>
      <c r="W1688" s="13"/>
      <c r="X1688" s="13"/>
      <c r="Y1688" s="13"/>
      <c r="Z1688" s="13"/>
      <c r="AA1688" s="13"/>
      <c r="AB1688" s="13"/>
      <c r="AC1688" s="13"/>
      <c r="AD1688" s="13"/>
      <c r="AE1688" s="13"/>
      <c r="AT1688" s="250" t="s">
        <v>154</v>
      </c>
      <c r="AU1688" s="250" t="s">
        <v>146</v>
      </c>
      <c r="AV1688" s="13" t="s">
        <v>81</v>
      </c>
      <c r="AW1688" s="13" t="s">
        <v>30</v>
      </c>
      <c r="AX1688" s="13" t="s">
        <v>73</v>
      </c>
      <c r="AY1688" s="250" t="s">
        <v>137</v>
      </c>
    </row>
    <row r="1689" s="14" customFormat="1">
      <c r="A1689" s="14"/>
      <c r="B1689" s="251"/>
      <c r="C1689" s="252"/>
      <c r="D1689" s="242" t="s">
        <v>154</v>
      </c>
      <c r="E1689" s="253" t="s">
        <v>1</v>
      </c>
      <c r="F1689" s="254" t="s">
        <v>1011</v>
      </c>
      <c r="G1689" s="252"/>
      <c r="H1689" s="255">
        <v>3.1200000000000001</v>
      </c>
      <c r="I1689" s="256"/>
      <c r="J1689" s="252"/>
      <c r="K1689" s="252"/>
      <c r="L1689" s="257"/>
      <c r="M1689" s="258"/>
      <c r="N1689" s="259"/>
      <c r="O1689" s="259"/>
      <c r="P1689" s="259"/>
      <c r="Q1689" s="259"/>
      <c r="R1689" s="259"/>
      <c r="S1689" s="259"/>
      <c r="T1689" s="260"/>
      <c r="U1689" s="14"/>
      <c r="V1689" s="14"/>
      <c r="W1689" s="14"/>
      <c r="X1689" s="14"/>
      <c r="Y1689" s="14"/>
      <c r="Z1689" s="14"/>
      <c r="AA1689" s="14"/>
      <c r="AB1689" s="14"/>
      <c r="AC1689" s="14"/>
      <c r="AD1689" s="14"/>
      <c r="AE1689" s="14"/>
      <c r="AT1689" s="261" t="s">
        <v>154</v>
      </c>
      <c r="AU1689" s="261" t="s">
        <v>146</v>
      </c>
      <c r="AV1689" s="14" t="s">
        <v>146</v>
      </c>
      <c r="AW1689" s="14" t="s">
        <v>30</v>
      </c>
      <c r="AX1689" s="14" t="s">
        <v>73</v>
      </c>
      <c r="AY1689" s="261" t="s">
        <v>137</v>
      </c>
    </row>
    <row r="1690" s="15" customFormat="1">
      <c r="A1690" s="15"/>
      <c r="B1690" s="262"/>
      <c r="C1690" s="263"/>
      <c r="D1690" s="242" t="s">
        <v>154</v>
      </c>
      <c r="E1690" s="264" t="s">
        <v>1</v>
      </c>
      <c r="F1690" s="265" t="s">
        <v>157</v>
      </c>
      <c r="G1690" s="263"/>
      <c r="H1690" s="266">
        <v>6.4800000000000004</v>
      </c>
      <c r="I1690" s="267"/>
      <c r="J1690" s="263"/>
      <c r="K1690" s="263"/>
      <c r="L1690" s="268"/>
      <c r="M1690" s="269"/>
      <c r="N1690" s="270"/>
      <c r="O1690" s="270"/>
      <c r="P1690" s="270"/>
      <c r="Q1690" s="270"/>
      <c r="R1690" s="270"/>
      <c r="S1690" s="270"/>
      <c r="T1690" s="271"/>
      <c r="U1690" s="15"/>
      <c r="V1690" s="15"/>
      <c r="W1690" s="15"/>
      <c r="X1690" s="15"/>
      <c r="Y1690" s="15"/>
      <c r="Z1690" s="15"/>
      <c r="AA1690" s="15"/>
      <c r="AB1690" s="15"/>
      <c r="AC1690" s="15"/>
      <c r="AD1690" s="15"/>
      <c r="AE1690" s="15"/>
      <c r="AT1690" s="272" t="s">
        <v>154</v>
      </c>
      <c r="AU1690" s="272" t="s">
        <v>146</v>
      </c>
      <c r="AV1690" s="15" t="s">
        <v>145</v>
      </c>
      <c r="AW1690" s="15" t="s">
        <v>30</v>
      </c>
      <c r="AX1690" s="15" t="s">
        <v>81</v>
      </c>
      <c r="AY1690" s="272" t="s">
        <v>137</v>
      </c>
    </row>
    <row r="1691" s="2" customFormat="1" ht="24.15" customHeight="1">
      <c r="A1691" s="38"/>
      <c r="B1691" s="39"/>
      <c r="C1691" s="215" t="s">
        <v>1916</v>
      </c>
      <c r="D1691" s="215" t="s">
        <v>141</v>
      </c>
      <c r="E1691" s="216" t="s">
        <v>1917</v>
      </c>
      <c r="F1691" s="217" t="s">
        <v>1918</v>
      </c>
      <c r="G1691" s="218" t="s">
        <v>243</v>
      </c>
      <c r="H1691" s="219">
        <v>7.5</v>
      </c>
      <c r="I1691" s="220"/>
      <c r="J1691" s="221">
        <f>ROUND(I1691*H1691,2)</f>
        <v>0</v>
      </c>
      <c r="K1691" s="222"/>
      <c r="L1691" s="44"/>
      <c r="M1691" s="223" t="s">
        <v>1</v>
      </c>
      <c r="N1691" s="224" t="s">
        <v>39</v>
      </c>
      <c r="O1691" s="91"/>
      <c r="P1691" s="225">
        <f>O1691*H1691</f>
        <v>0</v>
      </c>
      <c r="Q1691" s="225">
        <v>2.0000000000000002E-05</v>
      </c>
      <c r="R1691" s="225">
        <f>Q1691*H1691</f>
        <v>0.00015000000000000001</v>
      </c>
      <c r="S1691" s="225">
        <v>0</v>
      </c>
      <c r="T1691" s="226">
        <f>S1691*H1691</f>
        <v>0</v>
      </c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  <c r="AE1691" s="38"/>
      <c r="AR1691" s="227" t="s">
        <v>474</v>
      </c>
      <c r="AT1691" s="227" t="s">
        <v>141</v>
      </c>
      <c r="AU1691" s="227" t="s">
        <v>146</v>
      </c>
      <c r="AY1691" s="17" t="s">
        <v>137</v>
      </c>
      <c r="BE1691" s="228">
        <f>IF(N1691="základní",J1691,0)</f>
        <v>0</v>
      </c>
      <c r="BF1691" s="228">
        <f>IF(N1691="snížená",J1691,0)</f>
        <v>0</v>
      </c>
      <c r="BG1691" s="228">
        <f>IF(N1691="zákl. přenesená",J1691,0)</f>
        <v>0</v>
      </c>
      <c r="BH1691" s="228">
        <f>IF(N1691="sníž. přenesená",J1691,0)</f>
        <v>0</v>
      </c>
      <c r="BI1691" s="228">
        <f>IF(N1691="nulová",J1691,0)</f>
        <v>0</v>
      </c>
      <c r="BJ1691" s="17" t="s">
        <v>146</v>
      </c>
      <c r="BK1691" s="228">
        <f>ROUND(I1691*H1691,2)</f>
        <v>0</v>
      </c>
      <c r="BL1691" s="17" t="s">
        <v>474</v>
      </c>
      <c r="BM1691" s="227" t="s">
        <v>1919</v>
      </c>
    </row>
    <row r="1692" s="13" customFormat="1">
      <c r="A1692" s="13"/>
      <c r="B1692" s="240"/>
      <c r="C1692" s="241"/>
      <c r="D1692" s="242" t="s">
        <v>154</v>
      </c>
      <c r="E1692" s="243" t="s">
        <v>1</v>
      </c>
      <c r="F1692" s="244" t="s">
        <v>1911</v>
      </c>
      <c r="G1692" s="241"/>
      <c r="H1692" s="243" t="s">
        <v>1</v>
      </c>
      <c r="I1692" s="245"/>
      <c r="J1692" s="241"/>
      <c r="K1692" s="241"/>
      <c r="L1692" s="246"/>
      <c r="M1692" s="247"/>
      <c r="N1692" s="248"/>
      <c r="O1692" s="248"/>
      <c r="P1692" s="248"/>
      <c r="Q1692" s="248"/>
      <c r="R1692" s="248"/>
      <c r="S1692" s="248"/>
      <c r="T1692" s="249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50" t="s">
        <v>154</v>
      </c>
      <c r="AU1692" s="250" t="s">
        <v>146</v>
      </c>
      <c r="AV1692" s="13" t="s">
        <v>81</v>
      </c>
      <c r="AW1692" s="13" t="s">
        <v>30</v>
      </c>
      <c r="AX1692" s="13" t="s">
        <v>73</v>
      </c>
      <c r="AY1692" s="250" t="s">
        <v>137</v>
      </c>
    </row>
    <row r="1693" s="13" customFormat="1">
      <c r="A1693" s="13"/>
      <c r="B1693" s="240"/>
      <c r="C1693" s="241"/>
      <c r="D1693" s="242" t="s">
        <v>154</v>
      </c>
      <c r="E1693" s="243" t="s">
        <v>1</v>
      </c>
      <c r="F1693" s="244" t="s">
        <v>294</v>
      </c>
      <c r="G1693" s="241"/>
      <c r="H1693" s="243" t="s">
        <v>1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3"/>
      <c r="V1693" s="13"/>
      <c r="W1693" s="13"/>
      <c r="X1693" s="13"/>
      <c r="Y1693" s="13"/>
      <c r="Z1693" s="13"/>
      <c r="AA1693" s="13"/>
      <c r="AB1693" s="13"/>
      <c r="AC1693" s="13"/>
      <c r="AD1693" s="13"/>
      <c r="AE1693" s="13"/>
      <c r="AT1693" s="250" t="s">
        <v>154</v>
      </c>
      <c r="AU1693" s="250" t="s">
        <v>146</v>
      </c>
      <c r="AV1693" s="13" t="s">
        <v>81</v>
      </c>
      <c r="AW1693" s="13" t="s">
        <v>30</v>
      </c>
      <c r="AX1693" s="13" t="s">
        <v>73</v>
      </c>
      <c r="AY1693" s="250" t="s">
        <v>137</v>
      </c>
    </row>
    <row r="1694" s="14" customFormat="1">
      <c r="A1694" s="14"/>
      <c r="B1694" s="251"/>
      <c r="C1694" s="252"/>
      <c r="D1694" s="242" t="s">
        <v>154</v>
      </c>
      <c r="E1694" s="253" t="s">
        <v>1</v>
      </c>
      <c r="F1694" s="254" t="s">
        <v>394</v>
      </c>
      <c r="G1694" s="252"/>
      <c r="H1694" s="255">
        <v>0.5</v>
      </c>
      <c r="I1694" s="256"/>
      <c r="J1694" s="252"/>
      <c r="K1694" s="252"/>
      <c r="L1694" s="257"/>
      <c r="M1694" s="258"/>
      <c r="N1694" s="259"/>
      <c r="O1694" s="259"/>
      <c r="P1694" s="259"/>
      <c r="Q1694" s="259"/>
      <c r="R1694" s="259"/>
      <c r="S1694" s="259"/>
      <c r="T1694" s="260"/>
      <c r="U1694" s="14"/>
      <c r="V1694" s="14"/>
      <c r="W1694" s="14"/>
      <c r="X1694" s="14"/>
      <c r="Y1694" s="14"/>
      <c r="Z1694" s="14"/>
      <c r="AA1694" s="14"/>
      <c r="AB1694" s="14"/>
      <c r="AC1694" s="14"/>
      <c r="AD1694" s="14"/>
      <c r="AE1694" s="14"/>
      <c r="AT1694" s="261" t="s">
        <v>154</v>
      </c>
      <c r="AU1694" s="261" t="s">
        <v>146</v>
      </c>
      <c r="AV1694" s="14" t="s">
        <v>146</v>
      </c>
      <c r="AW1694" s="14" t="s">
        <v>30</v>
      </c>
      <c r="AX1694" s="14" t="s">
        <v>73</v>
      </c>
      <c r="AY1694" s="261" t="s">
        <v>137</v>
      </c>
    </row>
    <row r="1695" s="13" customFormat="1">
      <c r="A1695" s="13"/>
      <c r="B1695" s="240"/>
      <c r="C1695" s="241"/>
      <c r="D1695" s="242" t="s">
        <v>154</v>
      </c>
      <c r="E1695" s="243" t="s">
        <v>1</v>
      </c>
      <c r="F1695" s="244" t="s">
        <v>632</v>
      </c>
      <c r="G1695" s="241"/>
      <c r="H1695" s="243" t="s">
        <v>1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3"/>
      <c r="V1695" s="13"/>
      <c r="W1695" s="13"/>
      <c r="X1695" s="13"/>
      <c r="Y1695" s="13"/>
      <c r="Z1695" s="13"/>
      <c r="AA1695" s="13"/>
      <c r="AB1695" s="13"/>
      <c r="AC1695" s="13"/>
      <c r="AD1695" s="13"/>
      <c r="AE1695" s="13"/>
      <c r="AT1695" s="250" t="s">
        <v>154</v>
      </c>
      <c r="AU1695" s="250" t="s">
        <v>146</v>
      </c>
      <c r="AV1695" s="13" t="s">
        <v>81</v>
      </c>
      <c r="AW1695" s="13" t="s">
        <v>30</v>
      </c>
      <c r="AX1695" s="13" t="s">
        <v>73</v>
      </c>
      <c r="AY1695" s="250" t="s">
        <v>137</v>
      </c>
    </row>
    <row r="1696" s="14" customFormat="1">
      <c r="A1696" s="14"/>
      <c r="B1696" s="251"/>
      <c r="C1696" s="252"/>
      <c r="D1696" s="242" t="s">
        <v>154</v>
      </c>
      <c r="E1696" s="253" t="s">
        <v>1</v>
      </c>
      <c r="F1696" s="254" t="s">
        <v>394</v>
      </c>
      <c r="G1696" s="252"/>
      <c r="H1696" s="255">
        <v>0.5</v>
      </c>
      <c r="I1696" s="256"/>
      <c r="J1696" s="252"/>
      <c r="K1696" s="252"/>
      <c r="L1696" s="257"/>
      <c r="M1696" s="258"/>
      <c r="N1696" s="259"/>
      <c r="O1696" s="259"/>
      <c r="P1696" s="259"/>
      <c r="Q1696" s="259"/>
      <c r="R1696" s="259"/>
      <c r="S1696" s="259"/>
      <c r="T1696" s="260"/>
      <c r="U1696" s="14"/>
      <c r="V1696" s="14"/>
      <c r="W1696" s="14"/>
      <c r="X1696" s="14"/>
      <c r="Y1696" s="14"/>
      <c r="Z1696" s="14"/>
      <c r="AA1696" s="14"/>
      <c r="AB1696" s="14"/>
      <c r="AC1696" s="14"/>
      <c r="AD1696" s="14"/>
      <c r="AE1696" s="14"/>
      <c r="AT1696" s="261" t="s">
        <v>154</v>
      </c>
      <c r="AU1696" s="261" t="s">
        <v>146</v>
      </c>
      <c r="AV1696" s="14" t="s">
        <v>146</v>
      </c>
      <c r="AW1696" s="14" t="s">
        <v>30</v>
      </c>
      <c r="AX1696" s="14" t="s">
        <v>73</v>
      </c>
      <c r="AY1696" s="261" t="s">
        <v>137</v>
      </c>
    </row>
    <row r="1697" s="13" customFormat="1">
      <c r="A1697" s="13"/>
      <c r="B1697" s="240"/>
      <c r="C1697" s="241"/>
      <c r="D1697" s="242" t="s">
        <v>154</v>
      </c>
      <c r="E1697" s="243" t="s">
        <v>1</v>
      </c>
      <c r="F1697" s="244" t="s">
        <v>1105</v>
      </c>
      <c r="G1697" s="241"/>
      <c r="H1697" s="243" t="s">
        <v>1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3"/>
      <c r="V1697" s="13"/>
      <c r="W1697" s="13"/>
      <c r="X1697" s="13"/>
      <c r="Y1697" s="13"/>
      <c r="Z1697" s="13"/>
      <c r="AA1697" s="13"/>
      <c r="AB1697" s="13"/>
      <c r="AC1697" s="13"/>
      <c r="AD1697" s="13"/>
      <c r="AE1697" s="13"/>
      <c r="AT1697" s="250" t="s">
        <v>154</v>
      </c>
      <c r="AU1697" s="250" t="s">
        <v>146</v>
      </c>
      <c r="AV1697" s="13" t="s">
        <v>81</v>
      </c>
      <c r="AW1697" s="13" t="s">
        <v>30</v>
      </c>
      <c r="AX1697" s="13" t="s">
        <v>73</v>
      </c>
      <c r="AY1697" s="250" t="s">
        <v>137</v>
      </c>
    </row>
    <row r="1698" s="14" customFormat="1">
      <c r="A1698" s="14"/>
      <c r="B1698" s="251"/>
      <c r="C1698" s="252"/>
      <c r="D1698" s="242" t="s">
        <v>154</v>
      </c>
      <c r="E1698" s="253" t="s">
        <v>1</v>
      </c>
      <c r="F1698" s="254" t="s">
        <v>394</v>
      </c>
      <c r="G1698" s="252"/>
      <c r="H1698" s="255">
        <v>0.5</v>
      </c>
      <c r="I1698" s="256"/>
      <c r="J1698" s="252"/>
      <c r="K1698" s="252"/>
      <c r="L1698" s="257"/>
      <c r="M1698" s="258"/>
      <c r="N1698" s="259"/>
      <c r="O1698" s="259"/>
      <c r="P1698" s="259"/>
      <c r="Q1698" s="259"/>
      <c r="R1698" s="259"/>
      <c r="S1698" s="259"/>
      <c r="T1698" s="260"/>
      <c r="U1698" s="14"/>
      <c r="V1698" s="14"/>
      <c r="W1698" s="14"/>
      <c r="X1698" s="14"/>
      <c r="Y1698" s="14"/>
      <c r="Z1698" s="14"/>
      <c r="AA1698" s="14"/>
      <c r="AB1698" s="14"/>
      <c r="AC1698" s="14"/>
      <c r="AD1698" s="14"/>
      <c r="AE1698" s="14"/>
      <c r="AT1698" s="261" t="s">
        <v>154</v>
      </c>
      <c r="AU1698" s="261" t="s">
        <v>146</v>
      </c>
      <c r="AV1698" s="14" t="s">
        <v>146</v>
      </c>
      <c r="AW1698" s="14" t="s">
        <v>30</v>
      </c>
      <c r="AX1698" s="14" t="s">
        <v>73</v>
      </c>
      <c r="AY1698" s="261" t="s">
        <v>137</v>
      </c>
    </row>
    <row r="1699" s="13" customFormat="1">
      <c r="A1699" s="13"/>
      <c r="B1699" s="240"/>
      <c r="C1699" s="241"/>
      <c r="D1699" s="242" t="s">
        <v>154</v>
      </c>
      <c r="E1699" s="243" t="s">
        <v>1</v>
      </c>
      <c r="F1699" s="244" t="s">
        <v>296</v>
      </c>
      <c r="G1699" s="241"/>
      <c r="H1699" s="243" t="s">
        <v>1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3"/>
      <c r="V1699" s="13"/>
      <c r="W1699" s="13"/>
      <c r="X1699" s="13"/>
      <c r="Y1699" s="13"/>
      <c r="Z1699" s="13"/>
      <c r="AA1699" s="13"/>
      <c r="AB1699" s="13"/>
      <c r="AC1699" s="13"/>
      <c r="AD1699" s="13"/>
      <c r="AE1699" s="13"/>
      <c r="AT1699" s="250" t="s">
        <v>154</v>
      </c>
      <c r="AU1699" s="250" t="s">
        <v>146</v>
      </c>
      <c r="AV1699" s="13" t="s">
        <v>81</v>
      </c>
      <c r="AW1699" s="13" t="s">
        <v>30</v>
      </c>
      <c r="AX1699" s="13" t="s">
        <v>73</v>
      </c>
      <c r="AY1699" s="250" t="s">
        <v>137</v>
      </c>
    </row>
    <row r="1700" s="14" customFormat="1">
      <c r="A1700" s="14"/>
      <c r="B1700" s="251"/>
      <c r="C1700" s="252"/>
      <c r="D1700" s="242" t="s">
        <v>154</v>
      </c>
      <c r="E1700" s="253" t="s">
        <v>1</v>
      </c>
      <c r="F1700" s="254" t="s">
        <v>171</v>
      </c>
      <c r="G1700" s="252"/>
      <c r="H1700" s="255">
        <v>6</v>
      </c>
      <c r="I1700" s="256"/>
      <c r="J1700" s="252"/>
      <c r="K1700" s="252"/>
      <c r="L1700" s="257"/>
      <c r="M1700" s="258"/>
      <c r="N1700" s="259"/>
      <c r="O1700" s="259"/>
      <c r="P1700" s="259"/>
      <c r="Q1700" s="259"/>
      <c r="R1700" s="259"/>
      <c r="S1700" s="259"/>
      <c r="T1700" s="260"/>
      <c r="U1700" s="14"/>
      <c r="V1700" s="14"/>
      <c r="W1700" s="14"/>
      <c r="X1700" s="14"/>
      <c r="Y1700" s="14"/>
      <c r="Z1700" s="14"/>
      <c r="AA1700" s="14"/>
      <c r="AB1700" s="14"/>
      <c r="AC1700" s="14"/>
      <c r="AD1700" s="14"/>
      <c r="AE1700" s="14"/>
      <c r="AT1700" s="261" t="s">
        <v>154</v>
      </c>
      <c r="AU1700" s="261" t="s">
        <v>146</v>
      </c>
      <c r="AV1700" s="14" t="s">
        <v>146</v>
      </c>
      <c r="AW1700" s="14" t="s">
        <v>30</v>
      </c>
      <c r="AX1700" s="14" t="s">
        <v>73</v>
      </c>
      <c r="AY1700" s="261" t="s">
        <v>137</v>
      </c>
    </row>
    <row r="1701" s="15" customFormat="1">
      <c r="A1701" s="15"/>
      <c r="B1701" s="262"/>
      <c r="C1701" s="263"/>
      <c r="D1701" s="242" t="s">
        <v>154</v>
      </c>
      <c r="E1701" s="264" t="s">
        <v>1</v>
      </c>
      <c r="F1701" s="265" t="s">
        <v>157</v>
      </c>
      <c r="G1701" s="263"/>
      <c r="H1701" s="266">
        <v>7.5</v>
      </c>
      <c r="I1701" s="267"/>
      <c r="J1701" s="263"/>
      <c r="K1701" s="263"/>
      <c r="L1701" s="268"/>
      <c r="M1701" s="269"/>
      <c r="N1701" s="270"/>
      <c r="O1701" s="270"/>
      <c r="P1701" s="270"/>
      <c r="Q1701" s="270"/>
      <c r="R1701" s="270"/>
      <c r="S1701" s="270"/>
      <c r="T1701" s="271"/>
      <c r="U1701" s="15"/>
      <c r="V1701" s="15"/>
      <c r="W1701" s="15"/>
      <c r="X1701" s="15"/>
      <c r="Y1701" s="15"/>
      <c r="Z1701" s="15"/>
      <c r="AA1701" s="15"/>
      <c r="AB1701" s="15"/>
      <c r="AC1701" s="15"/>
      <c r="AD1701" s="15"/>
      <c r="AE1701" s="15"/>
      <c r="AT1701" s="272" t="s">
        <v>154</v>
      </c>
      <c r="AU1701" s="272" t="s">
        <v>146</v>
      </c>
      <c r="AV1701" s="15" t="s">
        <v>145</v>
      </c>
      <c r="AW1701" s="15" t="s">
        <v>30</v>
      </c>
      <c r="AX1701" s="15" t="s">
        <v>81</v>
      </c>
      <c r="AY1701" s="272" t="s">
        <v>137</v>
      </c>
    </row>
    <row r="1702" s="2" customFormat="1" ht="24.15" customHeight="1">
      <c r="A1702" s="38"/>
      <c r="B1702" s="39"/>
      <c r="C1702" s="215" t="s">
        <v>1920</v>
      </c>
      <c r="D1702" s="215" t="s">
        <v>141</v>
      </c>
      <c r="E1702" s="216" t="s">
        <v>1921</v>
      </c>
      <c r="F1702" s="217" t="s">
        <v>1922</v>
      </c>
      <c r="G1702" s="218" t="s">
        <v>243</v>
      </c>
      <c r="H1702" s="219">
        <v>7.5</v>
      </c>
      <c r="I1702" s="220"/>
      <c r="J1702" s="221">
        <f>ROUND(I1702*H1702,2)</f>
        <v>0</v>
      </c>
      <c r="K1702" s="222"/>
      <c r="L1702" s="44"/>
      <c r="M1702" s="223" t="s">
        <v>1</v>
      </c>
      <c r="N1702" s="224" t="s">
        <v>39</v>
      </c>
      <c r="O1702" s="91"/>
      <c r="P1702" s="225">
        <f>O1702*H1702</f>
        <v>0</v>
      </c>
      <c r="Q1702" s="225">
        <v>2.0000000000000002E-05</v>
      </c>
      <c r="R1702" s="225">
        <f>Q1702*H1702</f>
        <v>0.00015000000000000001</v>
      </c>
      <c r="S1702" s="225">
        <v>0</v>
      </c>
      <c r="T1702" s="226">
        <f>S1702*H1702</f>
        <v>0</v>
      </c>
      <c r="U1702" s="38"/>
      <c r="V1702" s="38"/>
      <c r="W1702" s="38"/>
      <c r="X1702" s="38"/>
      <c r="Y1702" s="38"/>
      <c r="Z1702" s="38"/>
      <c r="AA1702" s="38"/>
      <c r="AB1702" s="38"/>
      <c r="AC1702" s="38"/>
      <c r="AD1702" s="38"/>
      <c r="AE1702" s="38"/>
      <c r="AR1702" s="227" t="s">
        <v>474</v>
      </c>
      <c r="AT1702" s="227" t="s">
        <v>141</v>
      </c>
      <c r="AU1702" s="227" t="s">
        <v>146</v>
      </c>
      <c r="AY1702" s="17" t="s">
        <v>137</v>
      </c>
      <c r="BE1702" s="228">
        <f>IF(N1702="základní",J1702,0)</f>
        <v>0</v>
      </c>
      <c r="BF1702" s="228">
        <f>IF(N1702="snížená",J1702,0)</f>
        <v>0</v>
      </c>
      <c r="BG1702" s="228">
        <f>IF(N1702="zákl. přenesená",J1702,0)</f>
        <v>0</v>
      </c>
      <c r="BH1702" s="228">
        <f>IF(N1702="sníž. přenesená",J1702,0)</f>
        <v>0</v>
      </c>
      <c r="BI1702" s="228">
        <f>IF(N1702="nulová",J1702,0)</f>
        <v>0</v>
      </c>
      <c r="BJ1702" s="17" t="s">
        <v>146</v>
      </c>
      <c r="BK1702" s="228">
        <f>ROUND(I1702*H1702,2)</f>
        <v>0</v>
      </c>
      <c r="BL1702" s="17" t="s">
        <v>474</v>
      </c>
      <c r="BM1702" s="227" t="s">
        <v>1923</v>
      </c>
    </row>
    <row r="1703" s="13" customFormat="1">
      <c r="A1703" s="13"/>
      <c r="B1703" s="240"/>
      <c r="C1703" s="241"/>
      <c r="D1703" s="242" t="s">
        <v>154</v>
      </c>
      <c r="E1703" s="243" t="s">
        <v>1</v>
      </c>
      <c r="F1703" s="244" t="s">
        <v>1911</v>
      </c>
      <c r="G1703" s="241"/>
      <c r="H1703" s="243" t="s">
        <v>1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3"/>
      <c r="V1703" s="13"/>
      <c r="W1703" s="13"/>
      <c r="X1703" s="13"/>
      <c r="Y1703" s="13"/>
      <c r="Z1703" s="13"/>
      <c r="AA1703" s="13"/>
      <c r="AB1703" s="13"/>
      <c r="AC1703" s="13"/>
      <c r="AD1703" s="13"/>
      <c r="AE1703" s="13"/>
      <c r="AT1703" s="250" t="s">
        <v>154</v>
      </c>
      <c r="AU1703" s="250" t="s">
        <v>146</v>
      </c>
      <c r="AV1703" s="13" t="s">
        <v>81</v>
      </c>
      <c r="AW1703" s="13" t="s">
        <v>30</v>
      </c>
      <c r="AX1703" s="13" t="s">
        <v>73</v>
      </c>
      <c r="AY1703" s="250" t="s">
        <v>137</v>
      </c>
    </row>
    <row r="1704" s="13" customFormat="1">
      <c r="A1704" s="13"/>
      <c r="B1704" s="240"/>
      <c r="C1704" s="241"/>
      <c r="D1704" s="242" t="s">
        <v>154</v>
      </c>
      <c r="E1704" s="243" t="s">
        <v>1</v>
      </c>
      <c r="F1704" s="244" t="s">
        <v>294</v>
      </c>
      <c r="G1704" s="241"/>
      <c r="H1704" s="243" t="s">
        <v>1</v>
      </c>
      <c r="I1704" s="245"/>
      <c r="J1704" s="241"/>
      <c r="K1704" s="241"/>
      <c r="L1704" s="246"/>
      <c r="M1704" s="247"/>
      <c r="N1704" s="248"/>
      <c r="O1704" s="248"/>
      <c r="P1704" s="248"/>
      <c r="Q1704" s="248"/>
      <c r="R1704" s="248"/>
      <c r="S1704" s="248"/>
      <c r="T1704" s="249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50" t="s">
        <v>154</v>
      </c>
      <c r="AU1704" s="250" t="s">
        <v>146</v>
      </c>
      <c r="AV1704" s="13" t="s">
        <v>81</v>
      </c>
      <c r="AW1704" s="13" t="s">
        <v>30</v>
      </c>
      <c r="AX1704" s="13" t="s">
        <v>73</v>
      </c>
      <c r="AY1704" s="250" t="s">
        <v>137</v>
      </c>
    </row>
    <row r="1705" s="14" customFormat="1">
      <c r="A1705" s="14"/>
      <c r="B1705" s="251"/>
      <c r="C1705" s="252"/>
      <c r="D1705" s="242" t="s">
        <v>154</v>
      </c>
      <c r="E1705" s="253" t="s">
        <v>1</v>
      </c>
      <c r="F1705" s="254" t="s">
        <v>394</v>
      </c>
      <c r="G1705" s="252"/>
      <c r="H1705" s="255">
        <v>0.5</v>
      </c>
      <c r="I1705" s="256"/>
      <c r="J1705" s="252"/>
      <c r="K1705" s="252"/>
      <c r="L1705" s="257"/>
      <c r="M1705" s="258"/>
      <c r="N1705" s="259"/>
      <c r="O1705" s="259"/>
      <c r="P1705" s="259"/>
      <c r="Q1705" s="259"/>
      <c r="R1705" s="259"/>
      <c r="S1705" s="259"/>
      <c r="T1705" s="260"/>
      <c r="U1705" s="14"/>
      <c r="V1705" s="14"/>
      <c r="W1705" s="14"/>
      <c r="X1705" s="14"/>
      <c r="Y1705" s="14"/>
      <c r="Z1705" s="14"/>
      <c r="AA1705" s="14"/>
      <c r="AB1705" s="14"/>
      <c r="AC1705" s="14"/>
      <c r="AD1705" s="14"/>
      <c r="AE1705" s="14"/>
      <c r="AT1705" s="261" t="s">
        <v>154</v>
      </c>
      <c r="AU1705" s="261" t="s">
        <v>146</v>
      </c>
      <c r="AV1705" s="14" t="s">
        <v>146</v>
      </c>
      <c r="AW1705" s="14" t="s">
        <v>30</v>
      </c>
      <c r="AX1705" s="14" t="s">
        <v>73</v>
      </c>
      <c r="AY1705" s="261" t="s">
        <v>137</v>
      </c>
    </row>
    <row r="1706" s="13" customFormat="1">
      <c r="A1706" s="13"/>
      <c r="B1706" s="240"/>
      <c r="C1706" s="241"/>
      <c r="D1706" s="242" t="s">
        <v>154</v>
      </c>
      <c r="E1706" s="243" t="s">
        <v>1</v>
      </c>
      <c r="F1706" s="244" t="s">
        <v>632</v>
      </c>
      <c r="G1706" s="241"/>
      <c r="H1706" s="243" t="s">
        <v>1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3"/>
      <c r="V1706" s="13"/>
      <c r="W1706" s="13"/>
      <c r="X1706" s="13"/>
      <c r="Y1706" s="13"/>
      <c r="Z1706" s="13"/>
      <c r="AA1706" s="13"/>
      <c r="AB1706" s="13"/>
      <c r="AC1706" s="13"/>
      <c r="AD1706" s="13"/>
      <c r="AE1706" s="13"/>
      <c r="AT1706" s="250" t="s">
        <v>154</v>
      </c>
      <c r="AU1706" s="250" t="s">
        <v>146</v>
      </c>
      <c r="AV1706" s="13" t="s">
        <v>81</v>
      </c>
      <c r="AW1706" s="13" t="s">
        <v>30</v>
      </c>
      <c r="AX1706" s="13" t="s">
        <v>73</v>
      </c>
      <c r="AY1706" s="250" t="s">
        <v>137</v>
      </c>
    </row>
    <row r="1707" s="14" customFormat="1">
      <c r="A1707" s="14"/>
      <c r="B1707" s="251"/>
      <c r="C1707" s="252"/>
      <c r="D1707" s="242" t="s">
        <v>154</v>
      </c>
      <c r="E1707" s="253" t="s">
        <v>1</v>
      </c>
      <c r="F1707" s="254" t="s">
        <v>394</v>
      </c>
      <c r="G1707" s="252"/>
      <c r="H1707" s="255">
        <v>0.5</v>
      </c>
      <c r="I1707" s="256"/>
      <c r="J1707" s="252"/>
      <c r="K1707" s="252"/>
      <c r="L1707" s="257"/>
      <c r="M1707" s="258"/>
      <c r="N1707" s="259"/>
      <c r="O1707" s="259"/>
      <c r="P1707" s="259"/>
      <c r="Q1707" s="259"/>
      <c r="R1707" s="259"/>
      <c r="S1707" s="259"/>
      <c r="T1707" s="260"/>
      <c r="U1707" s="14"/>
      <c r="V1707" s="14"/>
      <c r="W1707" s="14"/>
      <c r="X1707" s="14"/>
      <c r="Y1707" s="14"/>
      <c r="Z1707" s="14"/>
      <c r="AA1707" s="14"/>
      <c r="AB1707" s="14"/>
      <c r="AC1707" s="14"/>
      <c r="AD1707" s="14"/>
      <c r="AE1707" s="14"/>
      <c r="AT1707" s="261" t="s">
        <v>154</v>
      </c>
      <c r="AU1707" s="261" t="s">
        <v>146</v>
      </c>
      <c r="AV1707" s="14" t="s">
        <v>146</v>
      </c>
      <c r="AW1707" s="14" t="s">
        <v>30</v>
      </c>
      <c r="AX1707" s="14" t="s">
        <v>73</v>
      </c>
      <c r="AY1707" s="261" t="s">
        <v>137</v>
      </c>
    </row>
    <row r="1708" s="13" customFormat="1">
      <c r="A1708" s="13"/>
      <c r="B1708" s="240"/>
      <c r="C1708" s="241"/>
      <c r="D1708" s="242" t="s">
        <v>154</v>
      </c>
      <c r="E1708" s="243" t="s">
        <v>1</v>
      </c>
      <c r="F1708" s="244" t="s">
        <v>1105</v>
      </c>
      <c r="G1708" s="241"/>
      <c r="H1708" s="243" t="s">
        <v>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3"/>
      <c r="V1708" s="13"/>
      <c r="W1708" s="13"/>
      <c r="X1708" s="13"/>
      <c r="Y1708" s="13"/>
      <c r="Z1708" s="13"/>
      <c r="AA1708" s="13"/>
      <c r="AB1708" s="13"/>
      <c r="AC1708" s="13"/>
      <c r="AD1708" s="13"/>
      <c r="AE1708" s="13"/>
      <c r="AT1708" s="250" t="s">
        <v>154</v>
      </c>
      <c r="AU1708" s="250" t="s">
        <v>146</v>
      </c>
      <c r="AV1708" s="13" t="s">
        <v>81</v>
      </c>
      <c r="AW1708" s="13" t="s">
        <v>30</v>
      </c>
      <c r="AX1708" s="13" t="s">
        <v>73</v>
      </c>
      <c r="AY1708" s="250" t="s">
        <v>137</v>
      </c>
    </row>
    <row r="1709" s="14" customFormat="1">
      <c r="A1709" s="14"/>
      <c r="B1709" s="251"/>
      <c r="C1709" s="252"/>
      <c r="D1709" s="242" t="s">
        <v>154</v>
      </c>
      <c r="E1709" s="253" t="s">
        <v>1</v>
      </c>
      <c r="F1709" s="254" t="s">
        <v>394</v>
      </c>
      <c r="G1709" s="252"/>
      <c r="H1709" s="255">
        <v>0.5</v>
      </c>
      <c r="I1709" s="256"/>
      <c r="J1709" s="252"/>
      <c r="K1709" s="252"/>
      <c r="L1709" s="257"/>
      <c r="M1709" s="258"/>
      <c r="N1709" s="259"/>
      <c r="O1709" s="259"/>
      <c r="P1709" s="259"/>
      <c r="Q1709" s="259"/>
      <c r="R1709" s="259"/>
      <c r="S1709" s="259"/>
      <c r="T1709" s="260"/>
      <c r="U1709" s="14"/>
      <c r="V1709" s="14"/>
      <c r="W1709" s="14"/>
      <c r="X1709" s="14"/>
      <c r="Y1709" s="14"/>
      <c r="Z1709" s="14"/>
      <c r="AA1709" s="14"/>
      <c r="AB1709" s="14"/>
      <c r="AC1709" s="14"/>
      <c r="AD1709" s="14"/>
      <c r="AE1709" s="14"/>
      <c r="AT1709" s="261" t="s">
        <v>154</v>
      </c>
      <c r="AU1709" s="261" t="s">
        <v>146</v>
      </c>
      <c r="AV1709" s="14" t="s">
        <v>146</v>
      </c>
      <c r="AW1709" s="14" t="s">
        <v>30</v>
      </c>
      <c r="AX1709" s="14" t="s">
        <v>73</v>
      </c>
      <c r="AY1709" s="261" t="s">
        <v>137</v>
      </c>
    </row>
    <row r="1710" s="13" customFormat="1">
      <c r="A1710" s="13"/>
      <c r="B1710" s="240"/>
      <c r="C1710" s="241"/>
      <c r="D1710" s="242" t="s">
        <v>154</v>
      </c>
      <c r="E1710" s="243" t="s">
        <v>1</v>
      </c>
      <c r="F1710" s="244" t="s">
        <v>296</v>
      </c>
      <c r="G1710" s="241"/>
      <c r="H1710" s="243" t="s">
        <v>1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3"/>
      <c r="V1710" s="13"/>
      <c r="W1710" s="13"/>
      <c r="X1710" s="13"/>
      <c r="Y1710" s="13"/>
      <c r="Z1710" s="13"/>
      <c r="AA1710" s="13"/>
      <c r="AB1710" s="13"/>
      <c r="AC1710" s="13"/>
      <c r="AD1710" s="13"/>
      <c r="AE1710" s="13"/>
      <c r="AT1710" s="250" t="s">
        <v>154</v>
      </c>
      <c r="AU1710" s="250" t="s">
        <v>146</v>
      </c>
      <c r="AV1710" s="13" t="s">
        <v>81</v>
      </c>
      <c r="AW1710" s="13" t="s">
        <v>30</v>
      </c>
      <c r="AX1710" s="13" t="s">
        <v>73</v>
      </c>
      <c r="AY1710" s="250" t="s">
        <v>137</v>
      </c>
    </row>
    <row r="1711" s="14" customFormat="1">
      <c r="A1711" s="14"/>
      <c r="B1711" s="251"/>
      <c r="C1711" s="252"/>
      <c r="D1711" s="242" t="s">
        <v>154</v>
      </c>
      <c r="E1711" s="253" t="s">
        <v>1</v>
      </c>
      <c r="F1711" s="254" t="s">
        <v>171</v>
      </c>
      <c r="G1711" s="252"/>
      <c r="H1711" s="255">
        <v>6</v>
      </c>
      <c r="I1711" s="256"/>
      <c r="J1711" s="252"/>
      <c r="K1711" s="252"/>
      <c r="L1711" s="257"/>
      <c r="M1711" s="258"/>
      <c r="N1711" s="259"/>
      <c r="O1711" s="259"/>
      <c r="P1711" s="259"/>
      <c r="Q1711" s="259"/>
      <c r="R1711" s="259"/>
      <c r="S1711" s="259"/>
      <c r="T1711" s="260"/>
      <c r="U1711" s="14"/>
      <c r="V1711" s="14"/>
      <c r="W1711" s="14"/>
      <c r="X1711" s="14"/>
      <c r="Y1711" s="14"/>
      <c r="Z1711" s="14"/>
      <c r="AA1711" s="14"/>
      <c r="AB1711" s="14"/>
      <c r="AC1711" s="14"/>
      <c r="AD1711" s="14"/>
      <c r="AE1711" s="14"/>
      <c r="AT1711" s="261" t="s">
        <v>154</v>
      </c>
      <c r="AU1711" s="261" t="s">
        <v>146</v>
      </c>
      <c r="AV1711" s="14" t="s">
        <v>146</v>
      </c>
      <c r="AW1711" s="14" t="s">
        <v>30</v>
      </c>
      <c r="AX1711" s="14" t="s">
        <v>73</v>
      </c>
      <c r="AY1711" s="261" t="s">
        <v>137</v>
      </c>
    </row>
    <row r="1712" s="15" customFormat="1">
      <c r="A1712" s="15"/>
      <c r="B1712" s="262"/>
      <c r="C1712" s="263"/>
      <c r="D1712" s="242" t="s">
        <v>154</v>
      </c>
      <c r="E1712" s="264" t="s">
        <v>1</v>
      </c>
      <c r="F1712" s="265" t="s">
        <v>157</v>
      </c>
      <c r="G1712" s="263"/>
      <c r="H1712" s="266">
        <v>7.5</v>
      </c>
      <c r="I1712" s="267"/>
      <c r="J1712" s="263"/>
      <c r="K1712" s="263"/>
      <c r="L1712" s="268"/>
      <c r="M1712" s="269"/>
      <c r="N1712" s="270"/>
      <c r="O1712" s="270"/>
      <c r="P1712" s="270"/>
      <c r="Q1712" s="270"/>
      <c r="R1712" s="270"/>
      <c r="S1712" s="270"/>
      <c r="T1712" s="271"/>
      <c r="U1712" s="15"/>
      <c r="V1712" s="15"/>
      <c r="W1712" s="15"/>
      <c r="X1712" s="15"/>
      <c r="Y1712" s="15"/>
      <c r="Z1712" s="15"/>
      <c r="AA1712" s="15"/>
      <c r="AB1712" s="15"/>
      <c r="AC1712" s="15"/>
      <c r="AD1712" s="15"/>
      <c r="AE1712" s="15"/>
      <c r="AT1712" s="272" t="s">
        <v>154</v>
      </c>
      <c r="AU1712" s="272" t="s">
        <v>146</v>
      </c>
      <c r="AV1712" s="15" t="s">
        <v>145</v>
      </c>
      <c r="AW1712" s="15" t="s">
        <v>30</v>
      </c>
      <c r="AX1712" s="15" t="s">
        <v>81</v>
      </c>
      <c r="AY1712" s="272" t="s">
        <v>137</v>
      </c>
    </row>
    <row r="1713" s="2" customFormat="1" ht="24.15" customHeight="1">
      <c r="A1713" s="38"/>
      <c r="B1713" s="39"/>
      <c r="C1713" s="215" t="s">
        <v>1924</v>
      </c>
      <c r="D1713" s="215" t="s">
        <v>141</v>
      </c>
      <c r="E1713" s="216" t="s">
        <v>1925</v>
      </c>
      <c r="F1713" s="217" t="s">
        <v>1926</v>
      </c>
      <c r="G1713" s="218" t="s">
        <v>167</v>
      </c>
      <c r="H1713" s="219">
        <v>6.4800000000000004</v>
      </c>
      <c r="I1713" s="220"/>
      <c r="J1713" s="221">
        <f>ROUND(I1713*H1713,2)</f>
        <v>0</v>
      </c>
      <c r="K1713" s="222"/>
      <c r="L1713" s="44"/>
      <c r="M1713" s="223" t="s">
        <v>1</v>
      </c>
      <c r="N1713" s="224" t="s">
        <v>39</v>
      </c>
      <c r="O1713" s="91"/>
      <c r="P1713" s="225">
        <f>O1713*H1713</f>
        <v>0</v>
      </c>
      <c r="Q1713" s="225">
        <v>0.00042999999999999999</v>
      </c>
      <c r="R1713" s="225">
        <f>Q1713*H1713</f>
        <v>0.0027864000000000001</v>
      </c>
      <c r="S1713" s="225">
        <v>0</v>
      </c>
      <c r="T1713" s="226">
        <f>S1713*H1713</f>
        <v>0</v>
      </c>
      <c r="U1713" s="38"/>
      <c r="V1713" s="38"/>
      <c r="W1713" s="38"/>
      <c r="X1713" s="38"/>
      <c r="Y1713" s="38"/>
      <c r="Z1713" s="38"/>
      <c r="AA1713" s="38"/>
      <c r="AB1713" s="38"/>
      <c r="AC1713" s="38"/>
      <c r="AD1713" s="38"/>
      <c r="AE1713" s="38"/>
      <c r="AR1713" s="227" t="s">
        <v>474</v>
      </c>
      <c r="AT1713" s="227" t="s">
        <v>141</v>
      </c>
      <c r="AU1713" s="227" t="s">
        <v>146</v>
      </c>
      <c r="AY1713" s="17" t="s">
        <v>137</v>
      </c>
      <c r="BE1713" s="228">
        <f>IF(N1713="základní",J1713,0)</f>
        <v>0</v>
      </c>
      <c r="BF1713" s="228">
        <f>IF(N1713="snížená",J1713,0)</f>
        <v>0</v>
      </c>
      <c r="BG1713" s="228">
        <f>IF(N1713="zákl. přenesená",J1713,0)</f>
        <v>0</v>
      </c>
      <c r="BH1713" s="228">
        <f>IF(N1713="sníž. přenesená",J1713,0)</f>
        <v>0</v>
      </c>
      <c r="BI1713" s="228">
        <f>IF(N1713="nulová",J1713,0)</f>
        <v>0</v>
      </c>
      <c r="BJ1713" s="17" t="s">
        <v>146</v>
      </c>
      <c r="BK1713" s="228">
        <f>ROUND(I1713*H1713,2)</f>
        <v>0</v>
      </c>
      <c r="BL1713" s="17" t="s">
        <v>474</v>
      </c>
      <c r="BM1713" s="227" t="s">
        <v>1927</v>
      </c>
    </row>
    <row r="1714" s="13" customFormat="1">
      <c r="A1714" s="13"/>
      <c r="B1714" s="240"/>
      <c r="C1714" s="241"/>
      <c r="D1714" s="242" t="s">
        <v>154</v>
      </c>
      <c r="E1714" s="243" t="s">
        <v>1</v>
      </c>
      <c r="F1714" s="244" t="s">
        <v>632</v>
      </c>
      <c r="G1714" s="241"/>
      <c r="H1714" s="243" t="s">
        <v>1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3"/>
      <c r="V1714" s="13"/>
      <c r="W1714" s="13"/>
      <c r="X1714" s="13"/>
      <c r="Y1714" s="13"/>
      <c r="Z1714" s="13"/>
      <c r="AA1714" s="13"/>
      <c r="AB1714" s="13"/>
      <c r="AC1714" s="13"/>
      <c r="AD1714" s="13"/>
      <c r="AE1714" s="13"/>
      <c r="AT1714" s="250" t="s">
        <v>154</v>
      </c>
      <c r="AU1714" s="250" t="s">
        <v>146</v>
      </c>
      <c r="AV1714" s="13" t="s">
        <v>81</v>
      </c>
      <c r="AW1714" s="13" t="s">
        <v>30</v>
      </c>
      <c r="AX1714" s="13" t="s">
        <v>73</v>
      </c>
      <c r="AY1714" s="250" t="s">
        <v>137</v>
      </c>
    </row>
    <row r="1715" s="14" customFormat="1">
      <c r="A1715" s="14"/>
      <c r="B1715" s="251"/>
      <c r="C1715" s="252"/>
      <c r="D1715" s="242" t="s">
        <v>154</v>
      </c>
      <c r="E1715" s="253" t="s">
        <v>1</v>
      </c>
      <c r="F1715" s="254" t="s">
        <v>1013</v>
      </c>
      <c r="G1715" s="252"/>
      <c r="H1715" s="255">
        <v>3.3599999999999999</v>
      </c>
      <c r="I1715" s="256"/>
      <c r="J1715" s="252"/>
      <c r="K1715" s="252"/>
      <c r="L1715" s="257"/>
      <c r="M1715" s="258"/>
      <c r="N1715" s="259"/>
      <c r="O1715" s="259"/>
      <c r="P1715" s="259"/>
      <c r="Q1715" s="259"/>
      <c r="R1715" s="259"/>
      <c r="S1715" s="259"/>
      <c r="T1715" s="260"/>
      <c r="U1715" s="14"/>
      <c r="V1715" s="14"/>
      <c r="W1715" s="14"/>
      <c r="X1715" s="14"/>
      <c r="Y1715" s="14"/>
      <c r="Z1715" s="14"/>
      <c r="AA1715" s="14"/>
      <c r="AB1715" s="14"/>
      <c r="AC1715" s="14"/>
      <c r="AD1715" s="14"/>
      <c r="AE1715" s="14"/>
      <c r="AT1715" s="261" t="s">
        <v>154</v>
      </c>
      <c r="AU1715" s="261" t="s">
        <v>146</v>
      </c>
      <c r="AV1715" s="14" t="s">
        <v>146</v>
      </c>
      <c r="AW1715" s="14" t="s">
        <v>30</v>
      </c>
      <c r="AX1715" s="14" t="s">
        <v>73</v>
      </c>
      <c r="AY1715" s="261" t="s">
        <v>137</v>
      </c>
    </row>
    <row r="1716" s="13" customFormat="1">
      <c r="A1716" s="13"/>
      <c r="B1716" s="240"/>
      <c r="C1716" s="241"/>
      <c r="D1716" s="242" t="s">
        <v>154</v>
      </c>
      <c r="E1716" s="243" t="s">
        <v>1</v>
      </c>
      <c r="F1716" s="244" t="s">
        <v>1105</v>
      </c>
      <c r="G1716" s="241"/>
      <c r="H1716" s="243" t="s">
        <v>1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3"/>
      <c r="V1716" s="13"/>
      <c r="W1716" s="13"/>
      <c r="X1716" s="13"/>
      <c r="Y1716" s="13"/>
      <c r="Z1716" s="13"/>
      <c r="AA1716" s="13"/>
      <c r="AB1716" s="13"/>
      <c r="AC1716" s="13"/>
      <c r="AD1716" s="13"/>
      <c r="AE1716" s="13"/>
      <c r="AT1716" s="250" t="s">
        <v>154</v>
      </c>
      <c r="AU1716" s="250" t="s">
        <v>146</v>
      </c>
      <c r="AV1716" s="13" t="s">
        <v>81</v>
      </c>
      <c r="AW1716" s="13" t="s">
        <v>30</v>
      </c>
      <c r="AX1716" s="13" t="s">
        <v>73</v>
      </c>
      <c r="AY1716" s="250" t="s">
        <v>137</v>
      </c>
    </row>
    <row r="1717" s="14" customFormat="1">
      <c r="A1717" s="14"/>
      <c r="B1717" s="251"/>
      <c r="C1717" s="252"/>
      <c r="D1717" s="242" t="s">
        <v>154</v>
      </c>
      <c r="E1717" s="253" t="s">
        <v>1</v>
      </c>
      <c r="F1717" s="254" t="s">
        <v>1011</v>
      </c>
      <c r="G1717" s="252"/>
      <c r="H1717" s="255">
        <v>3.1200000000000001</v>
      </c>
      <c r="I1717" s="256"/>
      <c r="J1717" s="252"/>
      <c r="K1717" s="252"/>
      <c r="L1717" s="257"/>
      <c r="M1717" s="258"/>
      <c r="N1717" s="259"/>
      <c r="O1717" s="259"/>
      <c r="P1717" s="259"/>
      <c r="Q1717" s="259"/>
      <c r="R1717" s="259"/>
      <c r="S1717" s="259"/>
      <c r="T1717" s="260"/>
      <c r="U1717" s="14"/>
      <c r="V1717" s="14"/>
      <c r="W1717" s="14"/>
      <c r="X1717" s="14"/>
      <c r="Y1717" s="14"/>
      <c r="Z1717" s="14"/>
      <c r="AA1717" s="14"/>
      <c r="AB1717" s="14"/>
      <c r="AC1717" s="14"/>
      <c r="AD1717" s="14"/>
      <c r="AE1717" s="14"/>
      <c r="AT1717" s="261" t="s">
        <v>154</v>
      </c>
      <c r="AU1717" s="261" t="s">
        <v>146</v>
      </c>
      <c r="AV1717" s="14" t="s">
        <v>146</v>
      </c>
      <c r="AW1717" s="14" t="s">
        <v>30</v>
      </c>
      <c r="AX1717" s="14" t="s">
        <v>73</v>
      </c>
      <c r="AY1717" s="261" t="s">
        <v>137</v>
      </c>
    </row>
    <row r="1718" s="15" customFormat="1">
      <c r="A1718" s="15"/>
      <c r="B1718" s="262"/>
      <c r="C1718" s="263"/>
      <c r="D1718" s="242" t="s">
        <v>154</v>
      </c>
      <c r="E1718" s="264" t="s">
        <v>1</v>
      </c>
      <c r="F1718" s="265" t="s">
        <v>157</v>
      </c>
      <c r="G1718" s="263"/>
      <c r="H1718" s="266">
        <v>6.4800000000000004</v>
      </c>
      <c r="I1718" s="267"/>
      <c r="J1718" s="263"/>
      <c r="K1718" s="263"/>
      <c r="L1718" s="268"/>
      <c r="M1718" s="269"/>
      <c r="N1718" s="270"/>
      <c r="O1718" s="270"/>
      <c r="P1718" s="270"/>
      <c r="Q1718" s="270"/>
      <c r="R1718" s="270"/>
      <c r="S1718" s="270"/>
      <c r="T1718" s="271"/>
      <c r="U1718" s="15"/>
      <c r="V1718" s="15"/>
      <c r="W1718" s="15"/>
      <c r="X1718" s="15"/>
      <c r="Y1718" s="15"/>
      <c r="Z1718" s="15"/>
      <c r="AA1718" s="15"/>
      <c r="AB1718" s="15"/>
      <c r="AC1718" s="15"/>
      <c r="AD1718" s="15"/>
      <c r="AE1718" s="15"/>
      <c r="AT1718" s="272" t="s">
        <v>154</v>
      </c>
      <c r="AU1718" s="272" t="s">
        <v>146</v>
      </c>
      <c r="AV1718" s="15" t="s">
        <v>145</v>
      </c>
      <c r="AW1718" s="15" t="s">
        <v>30</v>
      </c>
      <c r="AX1718" s="15" t="s">
        <v>81</v>
      </c>
      <c r="AY1718" s="272" t="s">
        <v>137</v>
      </c>
    </row>
    <row r="1719" s="2" customFormat="1" ht="24.15" customHeight="1">
      <c r="A1719" s="38"/>
      <c r="B1719" s="39"/>
      <c r="C1719" s="215" t="s">
        <v>1928</v>
      </c>
      <c r="D1719" s="215" t="s">
        <v>141</v>
      </c>
      <c r="E1719" s="216" t="s">
        <v>1929</v>
      </c>
      <c r="F1719" s="217" t="s">
        <v>1930</v>
      </c>
      <c r="G1719" s="218" t="s">
        <v>243</v>
      </c>
      <c r="H1719" s="219">
        <v>7.5</v>
      </c>
      <c r="I1719" s="220"/>
      <c r="J1719" s="221">
        <f>ROUND(I1719*H1719,2)</f>
        <v>0</v>
      </c>
      <c r="K1719" s="222"/>
      <c r="L1719" s="44"/>
      <c r="M1719" s="223" t="s">
        <v>1</v>
      </c>
      <c r="N1719" s="224" t="s">
        <v>39</v>
      </c>
      <c r="O1719" s="91"/>
      <c r="P1719" s="225">
        <f>O1719*H1719</f>
        <v>0</v>
      </c>
      <c r="Q1719" s="225">
        <v>2.0000000000000002E-05</v>
      </c>
      <c r="R1719" s="225">
        <f>Q1719*H1719</f>
        <v>0.00015000000000000001</v>
      </c>
      <c r="S1719" s="225">
        <v>0</v>
      </c>
      <c r="T1719" s="226">
        <f>S1719*H1719</f>
        <v>0</v>
      </c>
      <c r="U1719" s="38"/>
      <c r="V1719" s="38"/>
      <c r="W1719" s="38"/>
      <c r="X1719" s="38"/>
      <c r="Y1719" s="38"/>
      <c r="Z1719" s="38"/>
      <c r="AA1719" s="38"/>
      <c r="AB1719" s="38"/>
      <c r="AC1719" s="38"/>
      <c r="AD1719" s="38"/>
      <c r="AE1719" s="38"/>
      <c r="AR1719" s="227" t="s">
        <v>474</v>
      </c>
      <c r="AT1719" s="227" t="s">
        <v>141</v>
      </c>
      <c r="AU1719" s="227" t="s">
        <v>146</v>
      </c>
      <c r="AY1719" s="17" t="s">
        <v>137</v>
      </c>
      <c r="BE1719" s="228">
        <f>IF(N1719="základní",J1719,0)</f>
        <v>0</v>
      </c>
      <c r="BF1719" s="228">
        <f>IF(N1719="snížená",J1719,0)</f>
        <v>0</v>
      </c>
      <c r="BG1719" s="228">
        <f>IF(N1719="zákl. přenesená",J1719,0)</f>
        <v>0</v>
      </c>
      <c r="BH1719" s="228">
        <f>IF(N1719="sníž. přenesená",J1719,0)</f>
        <v>0</v>
      </c>
      <c r="BI1719" s="228">
        <f>IF(N1719="nulová",J1719,0)</f>
        <v>0</v>
      </c>
      <c r="BJ1719" s="17" t="s">
        <v>146</v>
      </c>
      <c r="BK1719" s="228">
        <f>ROUND(I1719*H1719,2)</f>
        <v>0</v>
      </c>
      <c r="BL1719" s="17" t="s">
        <v>474</v>
      </c>
      <c r="BM1719" s="227" t="s">
        <v>1931</v>
      </c>
    </row>
    <row r="1720" s="13" customFormat="1">
      <c r="A1720" s="13"/>
      <c r="B1720" s="240"/>
      <c r="C1720" s="241"/>
      <c r="D1720" s="242" t="s">
        <v>154</v>
      </c>
      <c r="E1720" s="243" t="s">
        <v>1</v>
      </c>
      <c r="F1720" s="244" t="s">
        <v>1911</v>
      </c>
      <c r="G1720" s="241"/>
      <c r="H1720" s="243" t="s">
        <v>1</v>
      </c>
      <c r="I1720" s="245"/>
      <c r="J1720" s="241"/>
      <c r="K1720" s="241"/>
      <c r="L1720" s="246"/>
      <c r="M1720" s="247"/>
      <c r="N1720" s="248"/>
      <c r="O1720" s="248"/>
      <c r="P1720" s="248"/>
      <c r="Q1720" s="248"/>
      <c r="R1720" s="248"/>
      <c r="S1720" s="248"/>
      <c r="T1720" s="249"/>
      <c r="U1720" s="13"/>
      <c r="V1720" s="13"/>
      <c r="W1720" s="13"/>
      <c r="X1720" s="13"/>
      <c r="Y1720" s="13"/>
      <c r="Z1720" s="13"/>
      <c r="AA1720" s="13"/>
      <c r="AB1720" s="13"/>
      <c r="AC1720" s="13"/>
      <c r="AD1720" s="13"/>
      <c r="AE1720" s="13"/>
      <c r="AT1720" s="250" t="s">
        <v>154</v>
      </c>
      <c r="AU1720" s="250" t="s">
        <v>146</v>
      </c>
      <c r="AV1720" s="13" t="s">
        <v>81</v>
      </c>
      <c r="AW1720" s="13" t="s">
        <v>30</v>
      </c>
      <c r="AX1720" s="13" t="s">
        <v>73</v>
      </c>
      <c r="AY1720" s="250" t="s">
        <v>137</v>
      </c>
    </row>
    <row r="1721" s="13" customFormat="1">
      <c r="A1721" s="13"/>
      <c r="B1721" s="240"/>
      <c r="C1721" s="241"/>
      <c r="D1721" s="242" t="s">
        <v>154</v>
      </c>
      <c r="E1721" s="243" t="s">
        <v>1</v>
      </c>
      <c r="F1721" s="244" t="s">
        <v>294</v>
      </c>
      <c r="G1721" s="241"/>
      <c r="H1721" s="243" t="s">
        <v>1</v>
      </c>
      <c r="I1721" s="245"/>
      <c r="J1721" s="241"/>
      <c r="K1721" s="241"/>
      <c r="L1721" s="246"/>
      <c r="M1721" s="247"/>
      <c r="N1721" s="248"/>
      <c r="O1721" s="248"/>
      <c r="P1721" s="248"/>
      <c r="Q1721" s="248"/>
      <c r="R1721" s="248"/>
      <c r="S1721" s="248"/>
      <c r="T1721" s="249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50" t="s">
        <v>154</v>
      </c>
      <c r="AU1721" s="250" t="s">
        <v>146</v>
      </c>
      <c r="AV1721" s="13" t="s">
        <v>81</v>
      </c>
      <c r="AW1721" s="13" t="s">
        <v>30</v>
      </c>
      <c r="AX1721" s="13" t="s">
        <v>73</v>
      </c>
      <c r="AY1721" s="250" t="s">
        <v>137</v>
      </c>
    </row>
    <row r="1722" s="14" customFormat="1">
      <c r="A1722" s="14"/>
      <c r="B1722" s="251"/>
      <c r="C1722" s="252"/>
      <c r="D1722" s="242" t="s">
        <v>154</v>
      </c>
      <c r="E1722" s="253" t="s">
        <v>1</v>
      </c>
      <c r="F1722" s="254" t="s">
        <v>394</v>
      </c>
      <c r="G1722" s="252"/>
      <c r="H1722" s="255">
        <v>0.5</v>
      </c>
      <c r="I1722" s="256"/>
      <c r="J1722" s="252"/>
      <c r="K1722" s="252"/>
      <c r="L1722" s="257"/>
      <c r="M1722" s="258"/>
      <c r="N1722" s="259"/>
      <c r="O1722" s="259"/>
      <c r="P1722" s="259"/>
      <c r="Q1722" s="259"/>
      <c r="R1722" s="259"/>
      <c r="S1722" s="259"/>
      <c r="T1722" s="260"/>
      <c r="U1722" s="14"/>
      <c r="V1722" s="14"/>
      <c r="W1722" s="14"/>
      <c r="X1722" s="14"/>
      <c r="Y1722" s="14"/>
      <c r="Z1722" s="14"/>
      <c r="AA1722" s="14"/>
      <c r="AB1722" s="14"/>
      <c r="AC1722" s="14"/>
      <c r="AD1722" s="14"/>
      <c r="AE1722" s="14"/>
      <c r="AT1722" s="261" t="s">
        <v>154</v>
      </c>
      <c r="AU1722" s="261" t="s">
        <v>146</v>
      </c>
      <c r="AV1722" s="14" t="s">
        <v>146</v>
      </c>
      <c r="AW1722" s="14" t="s">
        <v>30</v>
      </c>
      <c r="AX1722" s="14" t="s">
        <v>73</v>
      </c>
      <c r="AY1722" s="261" t="s">
        <v>137</v>
      </c>
    </row>
    <row r="1723" s="13" customFormat="1">
      <c r="A1723" s="13"/>
      <c r="B1723" s="240"/>
      <c r="C1723" s="241"/>
      <c r="D1723" s="242" t="s">
        <v>154</v>
      </c>
      <c r="E1723" s="243" t="s">
        <v>1</v>
      </c>
      <c r="F1723" s="244" t="s">
        <v>632</v>
      </c>
      <c r="G1723" s="241"/>
      <c r="H1723" s="243" t="s">
        <v>1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3"/>
      <c r="V1723" s="13"/>
      <c r="W1723" s="13"/>
      <c r="X1723" s="13"/>
      <c r="Y1723" s="13"/>
      <c r="Z1723" s="13"/>
      <c r="AA1723" s="13"/>
      <c r="AB1723" s="13"/>
      <c r="AC1723" s="13"/>
      <c r="AD1723" s="13"/>
      <c r="AE1723" s="13"/>
      <c r="AT1723" s="250" t="s">
        <v>154</v>
      </c>
      <c r="AU1723" s="250" t="s">
        <v>146</v>
      </c>
      <c r="AV1723" s="13" t="s">
        <v>81</v>
      </c>
      <c r="AW1723" s="13" t="s">
        <v>30</v>
      </c>
      <c r="AX1723" s="13" t="s">
        <v>73</v>
      </c>
      <c r="AY1723" s="250" t="s">
        <v>137</v>
      </c>
    </row>
    <row r="1724" s="14" customFormat="1">
      <c r="A1724" s="14"/>
      <c r="B1724" s="251"/>
      <c r="C1724" s="252"/>
      <c r="D1724" s="242" t="s">
        <v>154</v>
      </c>
      <c r="E1724" s="253" t="s">
        <v>1</v>
      </c>
      <c r="F1724" s="254" t="s">
        <v>394</v>
      </c>
      <c r="G1724" s="252"/>
      <c r="H1724" s="255">
        <v>0.5</v>
      </c>
      <c r="I1724" s="256"/>
      <c r="J1724" s="252"/>
      <c r="K1724" s="252"/>
      <c r="L1724" s="257"/>
      <c r="M1724" s="258"/>
      <c r="N1724" s="259"/>
      <c r="O1724" s="259"/>
      <c r="P1724" s="259"/>
      <c r="Q1724" s="259"/>
      <c r="R1724" s="259"/>
      <c r="S1724" s="259"/>
      <c r="T1724" s="260"/>
      <c r="U1724" s="14"/>
      <c r="V1724" s="14"/>
      <c r="W1724" s="14"/>
      <c r="X1724" s="14"/>
      <c r="Y1724" s="14"/>
      <c r="Z1724" s="14"/>
      <c r="AA1724" s="14"/>
      <c r="AB1724" s="14"/>
      <c r="AC1724" s="14"/>
      <c r="AD1724" s="14"/>
      <c r="AE1724" s="14"/>
      <c r="AT1724" s="261" t="s">
        <v>154</v>
      </c>
      <c r="AU1724" s="261" t="s">
        <v>146</v>
      </c>
      <c r="AV1724" s="14" t="s">
        <v>146</v>
      </c>
      <c r="AW1724" s="14" t="s">
        <v>30</v>
      </c>
      <c r="AX1724" s="14" t="s">
        <v>73</v>
      </c>
      <c r="AY1724" s="261" t="s">
        <v>137</v>
      </c>
    </row>
    <row r="1725" s="13" customFormat="1">
      <c r="A1725" s="13"/>
      <c r="B1725" s="240"/>
      <c r="C1725" s="241"/>
      <c r="D1725" s="242" t="s">
        <v>154</v>
      </c>
      <c r="E1725" s="243" t="s">
        <v>1</v>
      </c>
      <c r="F1725" s="244" t="s">
        <v>1105</v>
      </c>
      <c r="G1725" s="241"/>
      <c r="H1725" s="243" t="s">
        <v>1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3"/>
      <c r="V1725" s="13"/>
      <c r="W1725" s="13"/>
      <c r="X1725" s="13"/>
      <c r="Y1725" s="13"/>
      <c r="Z1725" s="13"/>
      <c r="AA1725" s="13"/>
      <c r="AB1725" s="13"/>
      <c r="AC1725" s="13"/>
      <c r="AD1725" s="13"/>
      <c r="AE1725" s="13"/>
      <c r="AT1725" s="250" t="s">
        <v>154</v>
      </c>
      <c r="AU1725" s="250" t="s">
        <v>146</v>
      </c>
      <c r="AV1725" s="13" t="s">
        <v>81</v>
      </c>
      <c r="AW1725" s="13" t="s">
        <v>30</v>
      </c>
      <c r="AX1725" s="13" t="s">
        <v>73</v>
      </c>
      <c r="AY1725" s="250" t="s">
        <v>137</v>
      </c>
    </row>
    <row r="1726" s="14" customFormat="1">
      <c r="A1726" s="14"/>
      <c r="B1726" s="251"/>
      <c r="C1726" s="252"/>
      <c r="D1726" s="242" t="s">
        <v>154</v>
      </c>
      <c r="E1726" s="253" t="s">
        <v>1</v>
      </c>
      <c r="F1726" s="254" t="s">
        <v>394</v>
      </c>
      <c r="G1726" s="252"/>
      <c r="H1726" s="255">
        <v>0.5</v>
      </c>
      <c r="I1726" s="256"/>
      <c r="J1726" s="252"/>
      <c r="K1726" s="252"/>
      <c r="L1726" s="257"/>
      <c r="M1726" s="258"/>
      <c r="N1726" s="259"/>
      <c r="O1726" s="259"/>
      <c r="P1726" s="259"/>
      <c r="Q1726" s="259"/>
      <c r="R1726" s="259"/>
      <c r="S1726" s="259"/>
      <c r="T1726" s="260"/>
      <c r="U1726" s="14"/>
      <c r="V1726" s="14"/>
      <c r="W1726" s="14"/>
      <c r="X1726" s="14"/>
      <c r="Y1726" s="14"/>
      <c r="Z1726" s="14"/>
      <c r="AA1726" s="14"/>
      <c r="AB1726" s="14"/>
      <c r="AC1726" s="14"/>
      <c r="AD1726" s="14"/>
      <c r="AE1726" s="14"/>
      <c r="AT1726" s="261" t="s">
        <v>154</v>
      </c>
      <c r="AU1726" s="261" t="s">
        <v>146</v>
      </c>
      <c r="AV1726" s="14" t="s">
        <v>146</v>
      </c>
      <c r="AW1726" s="14" t="s">
        <v>30</v>
      </c>
      <c r="AX1726" s="14" t="s">
        <v>73</v>
      </c>
      <c r="AY1726" s="261" t="s">
        <v>137</v>
      </c>
    </row>
    <row r="1727" s="13" customFormat="1">
      <c r="A1727" s="13"/>
      <c r="B1727" s="240"/>
      <c r="C1727" s="241"/>
      <c r="D1727" s="242" t="s">
        <v>154</v>
      </c>
      <c r="E1727" s="243" t="s">
        <v>1</v>
      </c>
      <c r="F1727" s="244" t="s">
        <v>296</v>
      </c>
      <c r="G1727" s="241"/>
      <c r="H1727" s="243" t="s">
        <v>1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3"/>
      <c r="V1727" s="13"/>
      <c r="W1727" s="13"/>
      <c r="X1727" s="13"/>
      <c r="Y1727" s="13"/>
      <c r="Z1727" s="13"/>
      <c r="AA1727" s="13"/>
      <c r="AB1727" s="13"/>
      <c r="AC1727" s="13"/>
      <c r="AD1727" s="13"/>
      <c r="AE1727" s="13"/>
      <c r="AT1727" s="250" t="s">
        <v>154</v>
      </c>
      <c r="AU1727" s="250" t="s">
        <v>146</v>
      </c>
      <c r="AV1727" s="13" t="s">
        <v>81</v>
      </c>
      <c r="AW1727" s="13" t="s">
        <v>30</v>
      </c>
      <c r="AX1727" s="13" t="s">
        <v>73</v>
      </c>
      <c r="AY1727" s="250" t="s">
        <v>137</v>
      </c>
    </row>
    <row r="1728" s="14" customFormat="1">
      <c r="A1728" s="14"/>
      <c r="B1728" s="251"/>
      <c r="C1728" s="252"/>
      <c r="D1728" s="242" t="s">
        <v>154</v>
      </c>
      <c r="E1728" s="253" t="s">
        <v>1</v>
      </c>
      <c r="F1728" s="254" t="s">
        <v>171</v>
      </c>
      <c r="G1728" s="252"/>
      <c r="H1728" s="255">
        <v>6</v>
      </c>
      <c r="I1728" s="256"/>
      <c r="J1728" s="252"/>
      <c r="K1728" s="252"/>
      <c r="L1728" s="257"/>
      <c r="M1728" s="258"/>
      <c r="N1728" s="259"/>
      <c r="O1728" s="259"/>
      <c r="P1728" s="259"/>
      <c r="Q1728" s="259"/>
      <c r="R1728" s="259"/>
      <c r="S1728" s="259"/>
      <c r="T1728" s="260"/>
      <c r="U1728" s="14"/>
      <c r="V1728" s="14"/>
      <c r="W1728" s="14"/>
      <c r="X1728" s="14"/>
      <c r="Y1728" s="14"/>
      <c r="Z1728" s="14"/>
      <c r="AA1728" s="14"/>
      <c r="AB1728" s="14"/>
      <c r="AC1728" s="14"/>
      <c r="AD1728" s="14"/>
      <c r="AE1728" s="14"/>
      <c r="AT1728" s="261" t="s">
        <v>154</v>
      </c>
      <c r="AU1728" s="261" t="s">
        <v>146</v>
      </c>
      <c r="AV1728" s="14" t="s">
        <v>146</v>
      </c>
      <c r="AW1728" s="14" t="s">
        <v>30</v>
      </c>
      <c r="AX1728" s="14" t="s">
        <v>73</v>
      </c>
      <c r="AY1728" s="261" t="s">
        <v>137</v>
      </c>
    </row>
    <row r="1729" s="15" customFormat="1">
      <c r="A1729" s="15"/>
      <c r="B1729" s="262"/>
      <c r="C1729" s="263"/>
      <c r="D1729" s="242" t="s">
        <v>154</v>
      </c>
      <c r="E1729" s="264" t="s">
        <v>1</v>
      </c>
      <c r="F1729" s="265" t="s">
        <v>157</v>
      </c>
      <c r="G1729" s="263"/>
      <c r="H1729" s="266">
        <v>7.5</v>
      </c>
      <c r="I1729" s="267"/>
      <c r="J1729" s="263"/>
      <c r="K1729" s="263"/>
      <c r="L1729" s="268"/>
      <c r="M1729" s="269"/>
      <c r="N1729" s="270"/>
      <c r="O1729" s="270"/>
      <c r="P1729" s="270"/>
      <c r="Q1729" s="270"/>
      <c r="R1729" s="270"/>
      <c r="S1729" s="270"/>
      <c r="T1729" s="271"/>
      <c r="U1729" s="15"/>
      <c r="V1729" s="15"/>
      <c r="W1729" s="15"/>
      <c r="X1729" s="15"/>
      <c r="Y1729" s="15"/>
      <c r="Z1729" s="15"/>
      <c r="AA1729" s="15"/>
      <c r="AB1729" s="15"/>
      <c r="AC1729" s="15"/>
      <c r="AD1729" s="15"/>
      <c r="AE1729" s="15"/>
      <c r="AT1729" s="272" t="s">
        <v>154</v>
      </c>
      <c r="AU1729" s="272" t="s">
        <v>146</v>
      </c>
      <c r="AV1729" s="15" t="s">
        <v>145</v>
      </c>
      <c r="AW1729" s="15" t="s">
        <v>30</v>
      </c>
      <c r="AX1729" s="15" t="s">
        <v>81</v>
      </c>
      <c r="AY1729" s="272" t="s">
        <v>137</v>
      </c>
    </row>
    <row r="1730" s="2" customFormat="1" ht="21.75" customHeight="1">
      <c r="A1730" s="38"/>
      <c r="B1730" s="39"/>
      <c r="C1730" s="215" t="s">
        <v>1932</v>
      </c>
      <c r="D1730" s="215" t="s">
        <v>141</v>
      </c>
      <c r="E1730" s="216" t="s">
        <v>1933</v>
      </c>
      <c r="F1730" s="217" t="s">
        <v>1934</v>
      </c>
      <c r="G1730" s="218" t="s">
        <v>243</v>
      </c>
      <c r="H1730" s="219">
        <v>7.5</v>
      </c>
      <c r="I1730" s="220"/>
      <c r="J1730" s="221">
        <f>ROUND(I1730*H1730,2)</f>
        <v>0</v>
      </c>
      <c r="K1730" s="222"/>
      <c r="L1730" s="44"/>
      <c r="M1730" s="223" t="s">
        <v>1</v>
      </c>
      <c r="N1730" s="224" t="s">
        <v>39</v>
      </c>
      <c r="O1730" s="91"/>
      <c r="P1730" s="225">
        <f>O1730*H1730</f>
        <v>0</v>
      </c>
      <c r="Q1730" s="225">
        <v>0</v>
      </c>
      <c r="R1730" s="225">
        <f>Q1730*H1730</f>
        <v>0</v>
      </c>
      <c r="S1730" s="225">
        <v>0</v>
      </c>
      <c r="T1730" s="226">
        <f>S1730*H1730</f>
        <v>0</v>
      </c>
      <c r="U1730" s="38"/>
      <c r="V1730" s="38"/>
      <c r="W1730" s="38"/>
      <c r="X1730" s="38"/>
      <c r="Y1730" s="38"/>
      <c r="Z1730" s="38"/>
      <c r="AA1730" s="38"/>
      <c r="AB1730" s="38"/>
      <c r="AC1730" s="38"/>
      <c r="AD1730" s="38"/>
      <c r="AE1730" s="38"/>
      <c r="AR1730" s="227" t="s">
        <v>474</v>
      </c>
      <c r="AT1730" s="227" t="s">
        <v>141</v>
      </c>
      <c r="AU1730" s="227" t="s">
        <v>146</v>
      </c>
      <c r="AY1730" s="17" t="s">
        <v>137</v>
      </c>
      <c r="BE1730" s="228">
        <f>IF(N1730="základní",J1730,0)</f>
        <v>0</v>
      </c>
      <c r="BF1730" s="228">
        <f>IF(N1730="snížená",J1730,0)</f>
        <v>0</v>
      </c>
      <c r="BG1730" s="228">
        <f>IF(N1730="zákl. přenesená",J1730,0)</f>
        <v>0</v>
      </c>
      <c r="BH1730" s="228">
        <f>IF(N1730="sníž. přenesená",J1730,0)</f>
        <v>0</v>
      </c>
      <c r="BI1730" s="228">
        <f>IF(N1730="nulová",J1730,0)</f>
        <v>0</v>
      </c>
      <c r="BJ1730" s="17" t="s">
        <v>146</v>
      </c>
      <c r="BK1730" s="228">
        <f>ROUND(I1730*H1730,2)</f>
        <v>0</v>
      </c>
      <c r="BL1730" s="17" t="s">
        <v>474</v>
      </c>
      <c r="BM1730" s="227" t="s">
        <v>1935</v>
      </c>
    </row>
    <row r="1731" s="13" customFormat="1">
      <c r="A1731" s="13"/>
      <c r="B1731" s="240"/>
      <c r="C1731" s="241"/>
      <c r="D1731" s="242" t="s">
        <v>154</v>
      </c>
      <c r="E1731" s="243" t="s">
        <v>1</v>
      </c>
      <c r="F1731" s="244" t="s">
        <v>1911</v>
      </c>
      <c r="G1731" s="241"/>
      <c r="H1731" s="243" t="s">
        <v>1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3"/>
      <c r="V1731" s="13"/>
      <c r="W1731" s="13"/>
      <c r="X1731" s="13"/>
      <c r="Y1731" s="13"/>
      <c r="Z1731" s="13"/>
      <c r="AA1731" s="13"/>
      <c r="AB1731" s="13"/>
      <c r="AC1731" s="13"/>
      <c r="AD1731" s="13"/>
      <c r="AE1731" s="13"/>
      <c r="AT1731" s="250" t="s">
        <v>154</v>
      </c>
      <c r="AU1731" s="250" t="s">
        <v>146</v>
      </c>
      <c r="AV1731" s="13" t="s">
        <v>81</v>
      </c>
      <c r="AW1731" s="13" t="s">
        <v>30</v>
      </c>
      <c r="AX1731" s="13" t="s">
        <v>73</v>
      </c>
      <c r="AY1731" s="250" t="s">
        <v>137</v>
      </c>
    </row>
    <row r="1732" s="13" customFormat="1">
      <c r="A1732" s="13"/>
      <c r="B1732" s="240"/>
      <c r="C1732" s="241"/>
      <c r="D1732" s="242" t="s">
        <v>154</v>
      </c>
      <c r="E1732" s="243" t="s">
        <v>1</v>
      </c>
      <c r="F1732" s="244" t="s">
        <v>294</v>
      </c>
      <c r="G1732" s="241"/>
      <c r="H1732" s="243" t="s">
        <v>1</v>
      </c>
      <c r="I1732" s="245"/>
      <c r="J1732" s="241"/>
      <c r="K1732" s="241"/>
      <c r="L1732" s="246"/>
      <c r="M1732" s="247"/>
      <c r="N1732" s="248"/>
      <c r="O1732" s="248"/>
      <c r="P1732" s="248"/>
      <c r="Q1732" s="248"/>
      <c r="R1732" s="248"/>
      <c r="S1732" s="248"/>
      <c r="T1732" s="249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50" t="s">
        <v>154</v>
      </c>
      <c r="AU1732" s="250" t="s">
        <v>146</v>
      </c>
      <c r="AV1732" s="13" t="s">
        <v>81</v>
      </c>
      <c r="AW1732" s="13" t="s">
        <v>30</v>
      </c>
      <c r="AX1732" s="13" t="s">
        <v>73</v>
      </c>
      <c r="AY1732" s="250" t="s">
        <v>137</v>
      </c>
    </row>
    <row r="1733" s="14" customFormat="1">
      <c r="A1733" s="14"/>
      <c r="B1733" s="251"/>
      <c r="C1733" s="252"/>
      <c r="D1733" s="242" t="s">
        <v>154</v>
      </c>
      <c r="E1733" s="253" t="s">
        <v>1</v>
      </c>
      <c r="F1733" s="254" t="s">
        <v>394</v>
      </c>
      <c r="G1733" s="252"/>
      <c r="H1733" s="255">
        <v>0.5</v>
      </c>
      <c r="I1733" s="256"/>
      <c r="J1733" s="252"/>
      <c r="K1733" s="252"/>
      <c r="L1733" s="257"/>
      <c r="M1733" s="258"/>
      <c r="N1733" s="259"/>
      <c r="O1733" s="259"/>
      <c r="P1733" s="259"/>
      <c r="Q1733" s="259"/>
      <c r="R1733" s="259"/>
      <c r="S1733" s="259"/>
      <c r="T1733" s="260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61" t="s">
        <v>154</v>
      </c>
      <c r="AU1733" s="261" t="s">
        <v>146</v>
      </c>
      <c r="AV1733" s="14" t="s">
        <v>146</v>
      </c>
      <c r="AW1733" s="14" t="s">
        <v>30</v>
      </c>
      <c r="AX1733" s="14" t="s">
        <v>73</v>
      </c>
      <c r="AY1733" s="261" t="s">
        <v>137</v>
      </c>
    </row>
    <row r="1734" s="13" customFormat="1">
      <c r="A1734" s="13"/>
      <c r="B1734" s="240"/>
      <c r="C1734" s="241"/>
      <c r="D1734" s="242" t="s">
        <v>154</v>
      </c>
      <c r="E1734" s="243" t="s">
        <v>1</v>
      </c>
      <c r="F1734" s="244" t="s">
        <v>632</v>
      </c>
      <c r="G1734" s="241"/>
      <c r="H1734" s="243" t="s">
        <v>1</v>
      </c>
      <c r="I1734" s="245"/>
      <c r="J1734" s="241"/>
      <c r="K1734" s="241"/>
      <c r="L1734" s="246"/>
      <c r="M1734" s="247"/>
      <c r="N1734" s="248"/>
      <c r="O1734" s="248"/>
      <c r="P1734" s="248"/>
      <c r="Q1734" s="248"/>
      <c r="R1734" s="248"/>
      <c r="S1734" s="248"/>
      <c r="T1734" s="249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50" t="s">
        <v>154</v>
      </c>
      <c r="AU1734" s="250" t="s">
        <v>146</v>
      </c>
      <c r="AV1734" s="13" t="s">
        <v>81</v>
      </c>
      <c r="AW1734" s="13" t="s">
        <v>30</v>
      </c>
      <c r="AX1734" s="13" t="s">
        <v>73</v>
      </c>
      <c r="AY1734" s="250" t="s">
        <v>137</v>
      </c>
    </row>
    <row r="1735" s="14" customFormat="1">
      <c r="A1735" s="14"/>
      <c r="B1735" s="251"/>
      <c r="C1735" s="252"/>
      <c r="D1735" s="242" t="s">
        <v>154</v>
      </c>
      <c r="E1735" s="253" t="s">
        <v>1</v>
      </c>
      <c r="F1735" s="254" t="s">
        <v>394</v>
      </c>
      <c r="G1735" s="252"/>
      <c r="H1735" s="255">
        <v>0.5</v>
      </c>
      <c r="I1735" s="256"/>
      <c r="J1735" s="252"/>
      <c r="K1735" s="252"/>
      <c r="L1735" s="257"/>
      <c r="M1735" s="258"/>
      <c r="N1735" s="259"/>
      <c r="O1735" s="259"/>
      <c r="P1735" s="259"/>
      <c r="Q1735" s="259"/>
      <c r="R1735" s="259"/>
      <c r="S1735" s="259"/>
      <c r="T1735" s="260"/>
      <c r="U1735" s="14"/>
      <c r="V1735" s="14"/>
      <c r="W1735" s="14"/>
      <c r="X1735" s="14"/>
      <c r="Y1735" s="14"/>
      <c r="Z1735" s="14"/>
      <c r="AA1735" s="14"/>
      <c r="AB1735" s="14"/>
      <c r="AC1735" s="14"/>
      <c r="AD1735" s="14"/>
      <c r="AE1735" s="14"/>
      <c r="AT1735" s="261" t="s">
        <v>154</v>
      </c>
      <c r="AU1735" s="261" t="s">
        <v>146</v>
      </c>
      <c r="AV1735" s="14" t="s">
        <v>146</v>
      </c>
      <c r="AW1735" s="14" t="s">
        <v>30</v>
      </c>
      <c r="AX1735" s="14" t="s">
        <v>73</v>
      </c>
      <c r="AY1735" s="261" t="s">
        <v>137</v>
      </c>
    </row>
    <row r="1736" s="13" customFormat="1">
      <c r="A1736" s="13"/>
      <c r="B1736" s="240"/>
      <c r="C1736" s="241"/>
      <c r="D1736" s="242" t="s">
        <v>154</v>
      </c>
      <c r="E1736" s="243" t="s">
        <v>1</v>
      </c>
      <c r="F1736" s="244" t="s">
        <v>1105</v>
      </c>
      <c r="G1736" s="241"/>
      <c r="H1736" s="243" t="s">
        <v>1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3"/>
      <c r="V1736" s="13"/>
      <c r="W1736" s="13"/>
      <c r="X1736" s="13"/>
      <c r="Y1736" s="13"/>
      <c r="Z1736" s="13"/>
      <c r="AA1736" s="13"/>
      <c r="AB1736" s="13"/>
      <c r="AC1736" s="13"/>
      <c r="AD1736" s="13"/>
      <c r="AE1736" s="13"/>
      <c r="AT1736" s="250" t="s">
        <v>154</v>
      </c>
      <c r="AU1736" s="250" t="s">
        <v>146</v>
      </c>
      <c r="AV1736" s="13" t="s">
        <v>81</v>
      </c>
      <c r="AW1736" s="13" t="s">
        <v>30</v>
      </c>
      <c r="AX1736" s="13" t="s">
        <v>73</v>
      </c>
      <c r="AY1736" s="250" t="s">
        <v>137</v>
      </c>
    </row>
    <row r="1737" s="14" customFormat="1">
      <c r="A1737" s="14"/>
      <c r="B1737" s="251"/>
      <c r="C1737" s="252"/>
      <c r="D1737" s="242" t="s">
        <v>154</v>
      </c>
      <c r="E1737" s="253" t="s">
        <v>1</v>
      </c>
      <c r="F1737" s="254" t="s">
        <v>394</v>
      </c>
      <c r="G1737" s="252"/>
      <c r="H1737" s="255">
        <v>0.5</v>
      </c>
      <c r="I1737" s="256"/>
      <c r="J1737" s="252"/>
      <c r="K1737" s="252"/>
      <c r="L1737" s="257"/>
      <c r="M1737" s="258"/>
      <c r="N1737" s="259"/>
      <c r="O1737" s="259"/>
      <c r="P1737" s="259"/>
      <c r="Q1737" s="259"/>
      <c r="R1737" s="259"/>
      <c r="S1737" s="259"/>
      <c r="T1737" s="260"/>
      <c r="U1737" s="14"/>
      <c r="V1737" s="14"/>
      <c r="W1737" s="14"/>
      <c r="X1737" s="14"/>
      <c r="Y1737" s="14"/>
      <c r="Z1737" s="14"/>
      <c r="AA1737" s="14"/>
      <c r="AB1737" s="14"/>
      <c r="AC1737" s="14"/>
      <c r="AD1737" s="14"/>
      <c r="AE1737" s="14"/>
      <c r="AT1737" s="261" t="s">
        <v>154</v>
      </c>
      <c r="AU1737" s="261" t="s">
        <v>146</v>
      </c>
      <c r="AV1737" s="14" t="s">
        <v>146</v>
      </c>
      <c r="AW1737" s="14" t="s">
        <v>30</v>
      </c>
      <c r="AX1737" s="14" t="s">
        <v>73</v>
      </c>
      <c r="AY1737" s="261" t="s">
        <v>137</v>
      </c>
    </row>
    <row r="1738" s="13" customFormat="1">
      <c r="A1738" s="13"/>
      <c r="B1738" s="240"/>
      <c r="C1738" s="241"/>
      <c r="D1738" s="242" t="s">
        <v>154</v>
      </c>
      <c r="E1738" s="243" t="s">
        <v>1</v>
      </c>
      <c r="F1738" s="244" t="s">
        <v>296</v>
      </c>
      <c r="G1738" s="241"/>
      <c r="H1738" s="243" t="s">
        <v>1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3"/>
      <c r="V1738" s="13"/>
      <c r="W1738" s="13"/>
      <c r="X1738" s="13"/>
      <c r="Y1738" s="13"/>
      <c r="Z1738" s="13"/>
      <c r="AA1738" s="13"/>
      <c r="AB1738" s="13"/>
      <c r="AC1738" s="13"/>
      <c r="AD1738" s="13"/>
      <c r="AE1738" s="13"/>
      <c r="AT1738" s="250" t="s">
        <v>154</v>
      </c>
      <c r="AU1738" s="250" t="s">
        <v>146</v>
      </c>
      <c r="AV1738" s="13" t="s">
        <v>81</v>
      </c>
      <c r="AW1738" s="13" t="s">
        <v>30</v>
      </c>
      <c r="AX1738" s="13" t="s">
        <v>73</v>
      </c>
      <c r="AY1738" s="250" t="s">
        <v>137</v>
      </c>
    </row>
    <row r="1739" s="14" customFormat="1">
      <c r="A1739" s="14"/>
      <c r="B1739" s="251"/>
      <c r="C1739" s="252"/>
      <c r="D1739" s="242" t="s">
        <v>154</v>
      </c>
      <c r="E1739" s="253" t="s">
        <v>1</v>
      </c>
      <c r="F1739" s="254" t="s">
        <v>171</v>
      </c>
      <c r="G1739" s="252"/>
      <c r="H1739" s="255">
        <v>6</v>
      </c>
      <c r="I1739" s="256"/>
      <c r="J1739" s="252"/>
      <c r="K1739" s="252"/>
      <c r="L1739" s="257"/>
      <c r="M1739" s="258"/>
      <c r="N1739" s="259"/>
      <c r="O1739" s="259"/>
      <c r="P1739" s="259"/>
      <c r="Q1739" s="259"/>
      <c r="R1739" s="259"/>
      <c r="S1739" s="259"/>
      <c r="T1739" s="260"/>
      <c r="U1739" s="14"/>
      <c r="V1739" s="14"/>
      <c r="W1739" s="14"/>
      <c r="X1739" s="14"/>
      <c r="Y1739" s="14"/>
      <c r="Z1739" s="14"/>
      <c r="AA1739" s="14"/>
      <c r="AB1739" s="14"/>
      <c r="AC1739" s="14"/>
      <c r="AD1739" s="14"/>
      <c r="AE1739" s="14"/>
      <c r="AT1739" s="261" t="s">
        <v>154</v>
      </c>
      <c r="AU1739" s="261" t="s">
        <v>146</v>
      </c>
      <c r="AV1739" s="14" t="s">
        <v>146</v>
      </c>
      <c r="AW1739" s="14" t="s">
        <v>30</v>
      </c>
      <c r="AX1739" s="14" t="s">
        <v>73</v>
      </c>
      <c r="AY1739" s="261" t="s">
        <v>137</v>
      </c>
    </row>
    <row r="1740" s="15" customFormat="1">
      <c r="A1740" s="15"/>
      <c r="B1740" s="262"/>
      <c r="C1740" s="263"/>
      <c r="D1740" s="242" t="s">
        <v>154</v>
      </c>
      <c r="E1740" s="264" t="s">
        <v>1</v>
      </c>
      <c r="F1740" s="265" t="s">
        <v>157</v>
      </c>
      <c r="G1740" s="263"/>
      <c r="H1740" s="266">
        <v>7.5</v>
      </c>
      <c r="I1740" s="267"/>
      <c r="J1740" s="263"/>
      <c r="K1740" s="263"/>
      <c r="L1740" s="268"/>
      <c r="M1740" s="269"/>
      <c r="N1740" s="270"/>
      <c r="O1740" s="270"/>
      <c r="P1740" s="270"/>
      <c r="Q1740" s="270"/>
      <c r="R1740" s="270"/>
      <c r="S1740" s="270"/>
      <c r="T1740" s="271"/>
      <c r="U1740" s="15"/>
      <c r="V1740" s="15"/>
      <c r="W1740" s="15"/>
      <c r="X1740" s="15"/>
      <c r="Y1740" s="15"/>
      <c r="Z1740" s="15"/>
      <c r="AA1740" s="15"/>
      <c r="AB1740" s="15"/>
      <c r="AC1740" s="15"/>
      <c r="AD1740" s="15"/>
      <c r="AE1740" s="15"/>
      <c r="AT1740" s="272" t="s">
        <v>154</v>
      </c>
      <c r="AU1740" s="272" t="s">
        <v>146</v>
      </c>
      <c r="AV1740" s="15" t="s">
        <v>145</v>
      </c>
      <c r="AW1740" s="15" t="s">
        <v>30</v>
      </c>
      <c r="AX1740" s="15" t="s">
        <v>81</v>
      </c>
      <c r="AY1740" s="272" t="s">
        <v>137</v>
      </c>
    </row>
    <row r="1741" s="2" customFormat="1" ht="24.15" customHeight="1">
      <c r="A1741" s="38"/>
      <c r="B1741" s="39"/>
      <c r="C1741" s="215" t="s">
        <v>1936</v>
      </c>
      <c r="D1741" s="215" t="s">
        <v>141</v>
      </c>
      <c r="E1741" s="216" t="s">
        <v>1937</v>
      </c>
      <c r="F1741" s="217" t="s">
        <v>1938</v>
      </c>
      <c r="G1741" s="218" t="s">
        <v>167</v>
      </c>
      <c r="H1741" s="219">
        <v>6.4800000000000004</v>
      </c>
      <c r="I1741" s="220"/>
      <c r="J1741" s="221">
        <f>ROUND(I1741*H1741,2)</f>
        <v>0</v>
      </c>
      <c r="K1741" s="222"/>
      <c r="L1741" s="44"/>
      <c r="M1741" s="223" t="s">
        <v>1</v>
      </c>
      <c r="N1741" s="224" t="s">
        <v>39</v>
      </c>
      <c r="O1741" s="91"/>
      <c r="P1741" s="225">
        <f>O1741*H1741</f>
        <v>0</v>
      </c>
      <c r="Q1741" s="225">
        <v>4.0000000000000003E-05</v>
      </c>
      <c r="R1741" s="225">
        <f>Q1741*H1741</f>
        <v>0.00025920000000000001</v>
      </c>
      <c r="S1741" s="225">
        <v>0</v>
      </c>
      <c r="T1741" s="226">
        <f>S1741*H1741</f>
        <v>0</v>
      </c>
      <c r="U1741" s="38"/>
      <c r="V1741" s="38"/>
      <c r="W1741" s="38"/>
      <c r="X1741" s="38"/>
      <c r="Y1741" s="38"/>
      <c r="Z1741" s="38"/>
      <c r="AA1741" s="38"/>
      <c r="AB1741" s="38"/>
      <c r="AC1741" s="38"/>
      <c r="AD1741" s="38"/>
      <c r="AE1741" s="38"/>
      <c r="AR1741" s="227" t="s">
        <v>474</v>
      </c>
      <c r="AT1741" s="227" t="s">
        <v>141</v>
      </c>
      <c r="AU1741" s="227" t="s">
        <v>146</v>
      </c>
      <c r="AY1741" s="17" t="s">
        <v>137</v>
      </c>
      <c r="BE1741" s="228">
        <f>IF(N1741="základní",J1741,0)</f>
        <v>0</v>
      </c>
      <c r="BF1741" s="228">
        <f>IF(N1741="snížená",J1741,0)</f>
        <v>0</v>
      </c>
      <c r="BG1741" s="228">
        <f>IF(N1741="zákl. přenesená",J1741,0)</f>
        <v>0</v>
      </c>
      <c r="BH1741" s="228">
        <f>IF(N1741="sníž. přenesená",J1741,0)</f>
        <v>0</v>
      </c>
      <c r="BI1741" s="228">
        <f>IF(N1741="nulová",J1741,0)</f>
        <v>0</v>
      </c>
      <c r="BJ1741" s="17" t="s">
        <v>146</v>
      </c>
      <c r="BK1741" s="228">
        <f>ROUND(I1741*H1741,2)</f>
        <v>0</v>
      </c>
      <c r="BL1741" s="17" t="s">
        <v>474</v>
      </c>
      <c r="BM1741" s="227" t="s">
        <v>1939</v>
      </c>
    </row>
    <row r="1742" s="13" customFormat="1">
      <c r="A1742" s="13"/>
      <c r="B1742" s="240"/>
      <c r="C1742" s="241"/>
      <c r="D1742" s="242" t="s">
        <v>154</v>
      </c>
      <c r="E1742" s="243" t="s">
        <v>1</v>
      </c>
      <c r="F1742" s="244" t="s">
        <v>632</v>
      </c>
      <c r="G1742" s="241"/>
      <c r="H1742" s="243" t="s">
        <v>1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3"/>
      <c r="V1742" s="13"/>
      <c r="W1742" s="13"/>
      <c r="X1742" s="13"/>
      <c r="Y1742" s="13"/>
      <c r="Z1742" s="13"/>
      <c r="AA1742" s="13"/>
      <c r="AB1742" s="13"/>
      <c r="AC1742" s="13"/>
      <c r="AD1742" s="13"/>
      <c r="AE1742" s="13"/>
      <c r="AT1742" s="250" t="s">
        <v>154</v>
      </c>
      <c r="AU1742" s="250" t="s">
        <v>146</v>
      </c>
      <c r="AV1742" s="13" t="s">
        <v>81</v>
      </c>
      <c r="AW1742" s="13" t="s">
        <v>30</v>
      </c>
      <c r="AX1742" s="13" t="s">
        <v>73</v>
      </c>
      <c r="AY1742" s="250" t="s">
        <v>137</v>
      </c>
    </row>
    <row r="1743" s="14" customFormat="1">
      <c r="A1743" s="14"/>
      <c r="B1743" s="251"/>
      <c r="C1743" s="252"/>
      <c r="D1743" s="242" t="s">
        <v>154</v>
      </c>
      <c r="E1743" s="253" t="s">
        <v>1</v>
      </c>
      <c r="F1743" s="254" t="s">
        <v>1013</v>
      </c>
      <c r="G1743" s="252"/>
      <c r="H1743" s="255">
        <v>3.3599999999999999</v>
      </c>
      <c r="I1743" s="256"/>
      <c r="J1743" s="252"/>
      <c r="K1743" s="252"/>
      <c r="L1743" s="257"/>
      <c r="M1743" s="258"/>
      <c r="N1743" s="259"/>
      <c r="O1743" s="259"/>
      <c r="P1743" s="259"/>
      <c r="Q1743" s="259"/>
      <c r="R1743" s="259"/>
      <c r="S1743" s="259"/>
      <c r="T1743" s="260"/>
      <c r="U1743" s="14"/>
      <c r="V1743" s="14"/>
      <c r="W1743" s="14"/>
      <c r="X1743" s="14"/>
      <c r="Y1743" s="14"/>
      <c r="Z1743" s="14"/>
      <c r="AA1743" s="14"/>
      <c r="AB1743" s="14"/>
      <c r="AC1743" s="14"/>
      <c r="AD1743" s="14"/>
      <c r="AE1743" s="14"/>
      <c r="AT1743" s="261" t="s">
        <v>154</v>
      </c>
      <c r="AU1743" s="261" t="s">
        <v>146</v>
      </c>
      <c r="AV1743" s="14" t="s">
        <v>146</v>
      </c>
      <c r="AW1743" s="14" t="s">
        <v>30</v>
      </c>
      <c r="AX1743" s="14" t="s">
        <v>73</v>
      </c>
      <c r="AY1743" s="261" t="s">
        <v>137</v>
      </c>
    </row>
    <row r="1744" s="13" customFormat="1">
      <c r="A1744" s="13"/>
      <c r="B1744" s="240"/>
      <c r="C1744" s="241"/>
      <c r="D1744" s="242" t="s">
        <v>154</v>
      </c>
      <c r="E1744" s="243" t="s">
        <v>1</v>
      </c>
      <c r="F1744" s="244" t="s">
        <v>1105</v>
      </c>
      <c r="G1744" s="241"/>
      <c r="H1744" s="243" t="s">
        <v>1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3"/>
      <c r="V1744" s="13"/>
      <c r="W1744" s="13"/>
      <c r="X1744" s="13"/>
      <c r="Y1744" s="13"/>
      <c r="Z1744" s="13"/>
      <c r="AA1744" s="13"/>
      <c r="AB1744" s="13"/>
      <c r="AC1744" s="13"/>
      <c r="AD1744" s="13"/>
      <c r="AE1744" s="13"/>
      <c r="AT1744" s="250" t="s">
        <v>154</v>
      </c>
      <c r="AU1744" s="250" t="s">
        <v>146</v>
      </c>
      <c r="AV1744" s="13" t="s">
        <v>81</v>
      </c>
      <c r="AW1744" s="13" t="s">
        <v>30</v>
      </c>
      <c r="AX1744" s="13" t="s">
        <v>73</v>
      </c>
      <c r="AY1744" s="250" t="s">
        <v>137</v>
      </c>
    </row>
    <row r="1745" s="14" customFormat="1">
      <c r="A1745" s="14"/>
      <c r="B1745" s="251"/>
      <c r="C1745" s="252"/>
      <c r="D1745" s="242" t="s">
        <v>154</v>
      </c>
      <c r="E1745" s="253" t="s">
        <v>1</v>
      </c>
      <c r="F1745" s="254" t="s">
        <v>1011</v>
      </c>
      <c r="G1745" s="252"/>
      <c r="H1745" s="255">
        <v>3.1200000000000001</v>
      </c>
      <c r="I1745" s="256"/>
      <c r="J1745" s="252"/>
      <c r="K1745" s="252"/>
      <c r="L1745" s="257"/>
      <c r="M1745" s="258"/>
      <c r="N1745" s="259"/>
      <c r="O1745" s="259"/>
      <c r="P1745" s="259"/>
      <c r="Q1745" s="259"/>
      <c r="R1745" s="259"/>
      <c r="S1745" s="259"/>
      <c r="T1745" s="260"/>
      <c r="U1745" s="14"/>
      <c r="V1745" s="14"/>
      <c r="W1745" s="14"/>
      <c r="X1745" s="14"/>
      <c r="Y1745" s="14"/>
      <c r="Z1745" s="14"/>
      <c r="AA1745" s="14"/>
      <c r="AB1745" s="14"/>
      <c r="AC1745" s="14"/>
      <c r="AD1745" s="14"/>
      <c r="AE1745" s="14"/>
      <c r="AT1745" s="261" t="s">
        <v>154</v>
      </c>
      <c r="AU1745" s="261" t="s">
        <v>146</v>
      </c>
      <c r="AV1745" s="14" t="s">
        <v>146</v>
      </c>
      <c r="AW1745" s="14" t="s">
        <v>30</v>
      </c>
      <c r="AX1745" s="14" t="s">
        <v>73</v>
      </c>
      <c r="AY1745" s="261" t="s">
        <v>137</v>
      </c>
    </row>
    <row r="1746" s="15" customFormat="1">
      <c r="A1746" s="15"/>
      <c r="B1746" s="262"/>
      <c r="C1746" s="263"/>
      <c r="D1746" s="242" t="s">
        <v>154</v>
      </c>
      <c r="E1746" s="264" t="s">
        <v>1</v>
      </c>
      <c r="F1746" s="265" t="s">
        <v>157</v>
      </c>
      <c r="G1746" s="263"/>
      <c r="H1746" s="266">
        <v>6.4800000000000004</v>
      </c>
      <c r="I1746" s="267"/>
      <c r="J1746" s="263"/>
      <c r="K1746" s="263"/>
      <c r="L1746" s="268"/>
      <c r="M1746" s="269"/>
      <c r="N1746" s="270"/>
      <c r="O1746" s="270"/>
      <c r="P1746" s="270"/>
      <c r="Q1746" s="270"/>
      <c r="R1746" s="270"/>
      <c r="S1746" s="270"/>
      <c r="T1746" s="271"/>
      <c r="U1746" s="15"/>
      <c r="V1746" s="15"/>
      <c r="W1746" s="15"/>
      <c r="X1746" s="15"/>
      <c r="Y1746" s="15"/>
      <c r="Z1746" s="15"/>
      <c r="AA1746" s="15"/>
      <c r="AB1746" s="15"/>
      <c r="AC1746" s="15"/>
      <c r="AD1746" s="15"/>
      <c r="AE1746" s="15"/>
      <c r="AT1746" s="272" t="s">
        <v>154</v>
      </c>
      <c r="AU1746" s="272" t="s">
        <v>146</v>
      </c>
      <c r="AV1746" s="15" t="s">
        <v>145</v>
      </c>
      <c r="AW1746" s="15" t="s">
        <v>30</v>
      </c>
      <c r="AX1746" s="15" t="s">
        <v>81</v>
      </c>
      <c r="AY1746" s="272" t="s">
        <v>137</v>
      </c>
    </row>
    <row r="1747" s="12" customFormat="1" ht="22.8" customHeight="1">
      <c r="A1747" s="12"/>
      <c r="B1747" s="199"/>
      <c r="C1747" s="200"/>
      <c r="D1747" s="201" t="s">
        <v>72</v>
      </c>
      <c r="E1747" s="213" t="s">
        <v>1940</v>
      </c>
      <c r="F1747" s="213" t="s">
        <v>1941</v>
      </c>
      <c r="G1747" s="200"/>
      <c r="H1747" s="200"/>
      <c r="I1747" s="203"/>
      <c r="J1747" s="214">
        <f>BK1747</f>
        <v>0</v>
      </c>
      <c r="K1747" s="200"/>
      <c r="L1747" s="205"/>
      <c r="M1747" s="206"/>
      <c r="N1747" s="207"/>
      <c r="O1747" s="207"/>
      <c r="P1747" s="208">
        <f>SUM(P1748:P2000)</f>
        <v>0</v>
      </c>
      <c r="Q1747" s="207"/>
      <c r="R1747" s="208">
        <f>SUM(R1748:R2000)</f>
        <v>0.30811942000000003</v>
      </c>
      <c r="S1747" s="207"/>
      <c r="T1747" s="209">
        <f>SUM(T1748:T2000)</f>
        <v>0.098978170000000018</v>
      </c>
      <c r="U1747" s="12"/>
      <c r="V1747" s="12"/>
      <c r="W1747" s="12"/>
      <c r="X1747" s="12"/>
      <c r="Y1747" s="12"/>
      <c r="Z1747" s="12"/>
      <c r="AA1747" s="12"/>
      <c r="AB1747" s="12"/>
      <c r="AC1747" s="12"/>
      <c r="AD1747" s="12"/>
      <c r="AE1747" s="12"/>
      <c r="AR1747" s="210" t="s">
        <v>146</v>
      </c>
      <c r="AT1747" s="211" t="s">
        <v>72</v>
      </c>
      <c r="AU1747" s="211" t="s">
        <v>81</v>
      </c>
      <c r="AY1747" s="210" t="s">
        <v>137</v>
      </c>
      <c r="BK1747" s="212">
        <f>SUM(BK1748:BK2000)</f>
        <v>0</v>
      </c>
    </row>
    <row r="1748" s="2" customFormat="1" ht="24.15" customHeight="1">
      <c r="A1748" s="38"/>
      <c r="B1748" s="39"/>
      <c r="C1748" s="215" t="s">
        <v>1942</v>
      </c>
      <c r="D1748" s="215" t="s">
        <v>141</v>
      </c>
      <c r="E1748" s="216" t="s">
        <v>1943</v>
      </c>
      <c r="F1748" s="217" t="s">
        <v>1944</v>
      </c>
      <c r="G1748" s="218" t="s">
        <v>167</v>
      </c>
      <c r="H1748" s="219">
        <v>210.24100000000001</v>
      </c>
      <c r="I1748" s="220"/>
      <c r="J1748" s="221">
        <f>ROUND(I1748*H1748,2)</f>
        <v>0</v>
      </c>
      <c r="K1748" s="222"/>
      <c r="L1748" s="44"/>
      <c r="M1748" s="223" t="s">
        <v>1</v>
      </c>
      <c r="N1748" s="224" t="s">
        <v>39</v>
      </c>
      <c r="O1748" s="91"/>
      <c r="P1748" s="225">
        <f>O1748*H1748</f>
        <v>0</v>
      </c>
      <c r="Q1748" s="225">
        <v>0</v>
      </c>
      <c r="R1748" s="225">
        <f>Q1748*H1748</f>
        <v>0</v>
      </c>
      <c r="S1748" s="225">
        <v>0</v>
      </c>
      <c r="T1748" s="226">
        <f>S1748*H1748</f>
        <v>0</v>
      </c>
      <c r="U1748" s="38"/>
      <c r="V1748" s="38"/>
      <c r="W1748" s="38"/>
      <c r="X1748" s="38"/>
      <c r="Y1748" s="38"/>
      <c r="Z1748" s="38"/>
      <c r="AA1748" s="38"/>
      <c r="AB1748" s="38"/>
      <c r="AC1748" s="38"/>
      <c r="AD1748" s="38"/>
      <c r="AE1748" s="38"/>
      <c r="AR1748" s="227" t="s">
        <v>474</v>
      </c>
      <c r="AT1748" s="227" t="s">
        <v>141</v>
      </c>
      <c r="AU1748" s="227" t="s">
        <v>146</v>
      </c>
      <c r="AY1748" s="17" t="s">
        <v>137</v>
      </c>
      <c r="BE1748" s="228">
        <f>IF(N1748="základní",J1748,0)</f>
        <v>0</v>
      </c>
      <c r="BF1748" s="228">
        <f>IF(N1748="snížená",J1748,0)</f>
        <v>0</v>
      </c>
      <c r="BG1748" s="228">
        <f>IF(N1748="zákl. přenesená",J1748,0)</f>
        <v>0</v>
      </c>
      <c r="BH1748" s="228">
        <f>IF(N1748="sníž. přenesená",J1748,0)</f>
        <v>0</v>
      </c>
      <c r="BI1748" s="228">
        <f>IF(N1748="nulová",J1748,0)</f>
        <v>0</v>
      </c>
      <c r="BJ1748" s="17" t="s">
        <v>146</v>
      </c>
      <c r="BK1748" s="228">
        <f>ROUND(I1748*H1748,2)</f>
        <v>0</v>
      </c>
      <c r="BL1748" s="17" t="s">
        <v>474</v>
      </c>
      <c r="BM1748" s="227" t="s">
        <v>1945</v>
      </c>
    </row>
    <row r="1749" s="13" customFormat="1">
      <c r="A1749" s="13"/>
      <c r="B1749" s="240"/>
      <c r="C1749" s="241"/>
      <c r="D1749" s="242" t="s">
        <v>154</v>
      </c>
      <c r="E1749" s="243" t="s">
        <v>1</v>
      </c>
      <c r="F1749" s="244" t="s">
        <v>1946</v>
      </c>
      <c r="G1749" s="241"/>
      <c r="H1749" s="243" t="s">
        <v>1</v>
      </c>
      <c r="I1749" s="245"/>
      <c r="J1749" s="241"/>
      <c r="K1749" s="241"/>
      <c r="L1749" s="246"/>
      <c r="M1749" s="247"/>
      <c r="N1749" s="248"/>
      <c r="O1749" s="248"/>
      <c r="P1749" s="248"/>
      <c r="Q1749" s="248"/>
      <c r="R1749" s="248"/>
      <c r="S1749" s="248"/>
      <c r="T1749" s="249"/>
      <c r="U1749" s="13"/>
      <c r="V1749" s="13"/>
      <c r="W1749" s="13"/>
      <c r="X1749" s="13"/>
      <c r="Y1749" s="13"/>
      <c r="Z1749" s="13"/>
      <c r="AA1749" s="13"/>
      <c r="AB1749" s="13"/>
      <c r="AC1749" s="13"/>
      <c r="AD1749" s="13"/>
      <c r="AE1749" s="13"/>
      <c r="AT1749" s="250" t="s">
        <v>154</v>
      </c>
      <c r="AU1749" s="250" t="s">
        <v>146</v>
      </c>
      <c r="AV1749" s="13" t="s">
        <v>81</v>
      </c>
      <c r="AW1749" s="13" t="s">
        <v>30</v>
      </c>
      <c r="AX1749" s="13" t="s">
        <v>73</v>
      </c>
      <c r="AY1749" s="250" t="s">
        <v>137</v>
      </c>
    </row>
    <row r="1750" s="13" customFormat="1">
      <c r="A1750" s="13"/>
      <c r="B1750" s="240"/>
      <c r="C1750" s="241"/>
      <c r="D1750" s="242" t="s">
        <v>154</v>
      </c>
      <c r="E1750" s="243" t="s">
        <v>1</v>
      </c>
      <c r="F1750" s="244" t="s">
        <v>176</v>
      </c>
      <c r="G1750" s="241"/>
      <c r="H1750" s="243" t="s">
        <v>1</v>
      </c>
      <c r="I1750" s="245"/>
      <c r="J1750" s="241"/>
      <c r="K1750" s="241"/>
      <c r="L1750" s="246"/>
      <c r="M1750" s="247"/>
      <c r="N1750" s="248"/>
      <c r="O1750" s="248"/>
      <c r="P1750" s="248"/>
      <c r="Q1750" s="248"/>
      <c r="R1750" s="248"/>
      <c r="S1750" s="248"/>
      <c r="T1750" s="249"/>
      <c r="U1750" s="13"/>
      <c r="V1750" s="13"/>
      <c r="W1750" s="13"/>
      <c r="X1750" s="13"/>
      <c r="Y1750" s="13"/>
      <c r="Z1750" s="13"/>
      <c r="AA1750" s="13"/>
      <c r="AB1750" s="13"/>
      <c r="AC1750" s="13"/>
      <c r="AD1750" s="13"/>
      <c r="AE1750" s="13"/>
      <c r="AT1750" s="250" t="s">
        <v>154</v>
      </c>
      <c r="AU1750" s="250" t="s">
        <v>146</v>
      </c>
      <c r="AV1750" s="13" t="s">
        <v>81</v>
      </c>
      <c r="AW1750" s="13" t="s">
        <v>30</v>
      </c>
      <c r="AX1750" s="13" t="s">
        <v>73</v>
      </c>
      <c r="AY1750" s="250" t="s">
        <v>137</v>
      </c>
    </row>
    <row r="1751" s="14" customFormat="1">
      <c r="A1751" s="14"/>
      <c r="B1751" s="251"/>
      <c r="C1751" s="252"/>
      <c r="D1751" s="242" t="s">
        <v>154</v>
      </c>
      <c r="E1751" s="253" t="s">
        <v>1</v>
      </c>
      <c r="F1751" s="254" t="s">
        <v>177</v>
      </c>
      <c r="G1751" s="252"/>
      <c r="H1751" s="255">
        <v>7.484</v>
      </c>
      <c r="I1751" s="256"/>
      <c r="J1751" s="252"/>
      <c r="K1751" s="252"/>
      <c r="L1751" s="257"/>
      <c r="M1751" s="258"/>
      <c r="N1751" s="259"/>
      <c r="O1751" s="259"/>
      <c r="P1751" s="259"/>
      <c r="Q1751" s="259"/>
      <c r="R1751" s="259"/>
      <c r="S1751" s="259"/>
      <c r="T1751" s="260"/>
      <c r="U1751" s="14"/>
      <c r="V1751" s="14"/>
      <c r="W1751" s="14"/>
      <c r="X1751" s="14"/>
      <c r="Y1751" s="14"/>
      <c r="Z1751" s="14"/>
      <c r="AA1751" s="14"/>
      <c r="AB1751" s="14"/>
      <c r="AC1751" s="14"/>
      <c r="AD1751" s="14"/>
      <c r="AE1751" s="14"/>
      <c r="AT1751" s="261" t="s">
        <v>154</v>
      </c>
      <c r="AU1751" s="261" t="s">
        <v>146</v>
      </c>
      <c r="AV1751" s="14" t="s">
        <v>146</v>
      </c>
      <c r="AW1751" s="14" t="s">
        <v>30</v>
      </c>
      <c r="AX1751" s="14" t="s">
        <v>73</v>
      </c>
      <c r="AY1751" s="261" t="s">
        <v>137</v>
      </c>
    </row>
    <row r="1752" s="13" customFormat="1">
      <c r="A1752" s="13"/>
      <c r="B1752" s="240"/>
      <c r="C1752" s="241"/>
      <c r="D1752" s="242" t="s">
        <v>154</v>
      </c>
      <c r="E1752" s="243" t="s">
        <v>1</v>
      </c>
      <c r="F1752" s="244" t="s">
        <v>178</v>
      </c>
      <c r="G1752" s="241"/>
      <c r="H1752" s="243" t="s">
        <v>1</v>
      </c>
      <c r="I1752" s="245"/>
      <c r="J1752" s="241"/>
      <c r="K1752" s="241"/>
      <c r="L1752" s="246"/>
      <c r="M1752" s="247"/>
      <c r="N1752" s="248"/>
      <c r="O1752" s="248"/>
      <c r="P1752" s="248"/>
      <c r="Q1752" s="248"/>
      <c r="R1752" s="248"/>
      <c r="S1752" s="248"/>
      <c r="T1752" s="249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50" t="s">
        <v>154</v>
      </c>
      <c r="AU1752" s="250" t="s">
        <v>146</v>
      </c>
      <c r="AV1752" s="13" t="s">
        <v>81</v>
      </c>
      <c r="AW1752" s="13" t="s">
        <v>30</v>
      </c>
      <c r="AX1752" s="13" t="s">
        <v>73</v>
      </c>
      <c r="AY1752" s="250" t="s">
        <v>137</v>
      </c>
    </row>
    <row r="1753" s="14" customFormat="1">
      <c r="A1753" s="14"/>
      <c r="B1753" s="251"/>
      <c r="C1753" s="252"/>
      <c r="D1753" s="242" t="s">
        <v>154</v>
      </c>
      <c r="E1753" s="253" t="s">
        <v>1</v>
      </c>
      <c r="F1753" s="254" t="s">
        <v>179</v>
      </c>
      <c r="G1753" s="252"/>
      <c r="H1753" s="255">
        <v>2.8599999999999999</v>
      </c>
      <c r="I1753" s="256"/>
      <c r="J1753" s="252"/>
      <c r="K1753" s="252"/>
      <c r="L1753" s="257"/>
      <c r="M1753" s="258"/>
      <c r="N1753" s="259"/>
      <c r="O1753" s="259"/>
      <c r="P1753" s="259"/>
      <c r="Q1753" s="259"/>
      <c r="R1753" s="259"/>
      <c r="S1753" s="259"/>
      <c r="T1753" s="260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61" t="s">
        <v>154</v>
      </c>
      <c r="AU1753" s="261" t="s">
        <v>146</v>
      </c>
      <c r="AV1753" s="14" t="s">
        <v>146</v>
      </c>
      <c r="AW1753" s="14" t="s">
        <v>30</v>
      </c>
      <c r="AX1753" s="14" t="s">
        <v>73</v>
      </c>
      <c r="AY1753" s="261" t="s">
        <v>137</v>
      </c>
    </row>
    <row r="1754" s="13" customFormat="1">
      <c r="A1754" s="13"/>
      <c r="B1754" s="240"/>
      <c r="C1754" s="241"/>
      <c r="D1754" s="242" t="s">
        <v>154</v>
      </c>
      <c r="E1754" s="243" t="s">
        <v>1</v>
      </c>
      <c r="F1754" s="244" t="s">
        <v>180</v>
      </c>
      <c r="G1754" s="241"/>
      <c r="H1754" s="243" t="s">
        <v>1</v>
      </c>
      <c r="I1754" s="245"/>
      <c r="J1754" s="241"/>
      <c r="K1754" s="241"/>
      <c r="L1754" s="246"/>
      <c r="M1754" s="247"/>
      <c r="N1754" s="248"/>
      <c r="O1754" s="248"/>
      <c r="P1754" s="248"/>
      <c r="Q1754" s="248"/>
      <c r="R1754" s="248"/>
      <c r="S1754" s="248"/>
      <c r="T1754" s="249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50" t="s">
        <v>154</v>
      </c>
      <c r="AU1754" s="250" t="s">
        <v>146</v>
      </c>
      <c r="AV1754" s="13" t="s">
        <v>81</v>
      </c>
      <c r="AW1754" s="13" t="s">
        <v>30</v>
      </c>
      <c r="AX1754" s="13" t="s">
        <v>73</v>
      </c>
      <c r="AY1754" s="250" t="s">
        <v>137</v>
      </c>
    </row>
    <row r="1755" s="14" customFormat="1">
      <c r="A1755" s="14"/>
      <c r="B1755" s="251"/>
      <c r="C1755" s="252"/>
      <c r="D1755" s="242" t="s">
        <v>154</v>
      </c>
      <c r="E1755" s="253" t="s">
        <v>1</v>
      </c>
      <c r="F1755" s="254" t="s">
        <v>181</v>
      </c>
      <c r="G1755" s="252"/>
      <c r="H1755" s="255">
        <v>0.94599999999999995</v>
      </c>
      <c r="I1755" s="256"/>
      <c r="J1755" s="252"/>
      <c r="K1755" s="252"/>
      <c r="L1755" s="257"/>
      <c r="M1755" s="258"/>
      <c r="N1755" s="259"/>
      <c r="O1755" s="259"/>
      <c r="P1755" s="259"/>
      <c r="Q1755" s="259"/>
      <c r="R1755" s="259"/>
      <c r="S1755" s="259"/>
      <c r="T1755" s="260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61" t="s">
        <v>154</v>
      </c>
      <c r="AU1755" s="261" t="s">
        <v>146</v>
      </c>
      <c r="AV1755" s="14" t="s">
        <v>146</v>
      </c>
      <c r="AW1755" s="14" t="s">
        <v>30</v>
      </c>
      <c r="AX1755" s="14" t="s">
        <v>73</v>
      </c>
      <c r="AY1755" s="261" t="s">
        <v>137</v>
      </c>
    </row>
    <row r="1756" s="13" customFormat="1">
      <c r="A1756" s="13"/>
      <c r="B1756" s="240"/>
      <c r="C1756" s="241"/>
      <c r="D1756" s="242" t="s">
        <v>154</v>
      </c>
      <c r="E1756" s="243" t="s">
        <v>1</v>
      </c>
      <c r="F1756" s="244" t="s">
        <v>182</v>
      </c>
      <c r="G1756" s="241"/>
      <c r="H1756" s="243" t="s">
        <v>1</v>
      </c>
      <c r="I1756" s="245"/>
      <c r="J1756" s="241"/>
      <c r="K1756" s="241"/>
      <c r="L1756" s="246"/>
      <c r="M1756" s="247"/>
      <c r="N1756" s="248"/>
      <c r="O1756" s="248"/>
      <c r="P1756" s="248"/>
      <c r="Q1756" s="248"/>
      <c r="R1756" s="248"/>
      <c r="S1756" s="248"/>
      <c r="T1756" s="249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50" t="s">
        <v>154</v>
      </c>
      <c r="AU1756" s="250" t="s">
        <v>146</v>
      </c>
      <c r="AV1756" s="13" t="s">
        <v>81</v>
      </c>
      <c r="AW1756" s="13" t="s">
        <v>30</v>
      </c>
      <c r="AX1756" s="13" t="s">
        <v>73</v>
      </c>
      <c r="AY1756" s="250" t="s">
        <v>137</v>
      </c>
    </row>
    <row r="1757" s="14" customFormat="1">
      <c r="A1757" s="14"/>
      <c r="B1757" s="251"/>
      <c r="C1757" s="252"/>
      <c r="D1757" s="242" t="s">
        <v>154</v>
      </c>
      <c r="E1757" s="253" t="s">
        <v>1</v>
      </c>
      <c r="F1757" s="254" t="s">
        <v>183</v>
      </c>
      <c r="G1757" s="252"/>
      <c r="H1757" s="255">
        <v>2.7759999999999998</v>
      </c>
      <c r="I1757" s="256"/>
      <c r="J1757" s="252"/>
      <c r="K1757" s="252"/>
      <c r="L1757" s="257"/>
      <c r="M1757" s="258"/>
      <c r="N1757" s="259"/>
      <c r="O1757" s="259"/>
      <c r="P1757" s="259"/>
      <c r="Q1757" s="259"/>
      <c r="R1757" s="259"/>
      <c r="S1757" s="259"/>
      <c r="T1757" s="260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61" t="s">
        <v>154</v>
      </c>
      <c r="AU1757" s="261" t="s">
        <v>146</v>
      </c>
      <c r="AV1757" s="14" t="s">
        <v>146</v>
      </c>
      <c r="AW1757" s="14" t="s">
        <v>30</v>
      </c>
      <c r="AX1757" s="14" t="s">
        <v>73</v>
      </c>
      <c r="AY1757" s="261" t="s">
        <v>137</v>
      </c>
    </row>
    <row r="1758" s="13" customFormat="1">
      <c r="A1758" s="13"/>
      <c r="B1758" s="240"/>
      <c r="C1758" s="241"/>
      <c r="D1758" s="242" t="s">
        <v>154</v>
      </c>
      <c r="E1758" s="243" t="s">
        <v>1</v>
      </c>
      <c r="F1758" s="244" t="s">
        <v>184</v>
      </c>
      <c r="G1758" s="241"/>
      <c r="H1758" s="243" t="s">
        <v>1</v>
      </c>
      <c r="I1758" s="245"/>
      <c r="J1758" s="241"/>
      <c r="K1758" s="241"/>
      <c r="L1758" s="246"/>
      <c r="M1758" s="247"/>
      <c r="N1758" s="248"/>
      <c r="O1758" s="248"/>
      <c r="P1758" s="248"/>
      <c r="Q1758" s="248"/>
      <c r="R1758" s="248"/>
      <c r="S1758" s="248"/>
      <c r="T1758" s="249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50" t="s">
        <v>154</v>
      </c>
      <c r="AU1758" s="250" t="s">
        <v>146</v>
      </c>
      <c r="AV1758" s="13" t="s">
        <v>81</v>
      </c>
      <c r="AW1758" s="13" t="s">
        <v>30</v>
      </c>
      <c r="AX1758" s="13" t="s">
        <v>73</v>
      </c>
      <c r="AY1758" s="250" t="s">
        <v>137</v>
      </c>
    </row>
    <row r="1759" s="14" customFormat="1">
      <c r="A1759" s="14"/>
      <c r="B1759" s="251"/>
      <c r="C1759" s="252"/>
      <c r="D1759" s="242" t="s">
        <v>154</v>
      </c>
      <c r="E1759" s="253" t="s">
        <v>1</v>
      </c>
      <c r="F1759" s="254" t="s">
        <v>185</v>
      </c>
      <c r="G1759" s="252"/>
      <c r="H1759" s="255">
        <v>14.694000000000001</v>
      </c>
      <c r="I1759" s="256"/>
      <c r="J1759" s="252"/>
      <c r="K1759" s="252"/>
      <c r="L1759" s="257"/>
      <c r="M1759" s="258"/>
      <c r="N1759" s="259"/>
      <c r="O1759" s="259"/>
      <c r="P1759" s="259"/>
      <c r="Q1759" s="259"/>
      <c r="R1759" s="259"/>
      <c r="S1759" s="259"/>
      <c r="T1759" s="260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61" t="s">
        <v>154</v>
      </c>
      <c r="AU1759" s="261" t="s">
        <v>146</v>
      </c>
      <c r="AV1759" s="14" t="s">
        <v>146</v>
      </c>
      <c r="AW1759" s="14" t="s">
        <v>30</v>
      </c>
      <c r="AX1759" s="14" t="s">
        <v>73</v>
      </c>
      <c r="AY1759" s="261" t="s">
        <v>137</v>
      </c>
    </row>
    <row r="1760" s="13" customFormat="1">
      <c r="A1760" s="13"/>
      <c r="B1760" s="240"/>
      <c r="C1760" s="241"/>
      <c r="D1760" s="242" t="s">
        <v>154</v>
      </c>
      <c r="E1760" s="243" t="s">
        <v>1</v>
      </c>
      <c r="F1760" s="244" t="s">
        <v>186</v>
      </c>
      <c r="G1760" s="241"/>
      <c r="H1760" s="243" t="s">
        <v>1</v>
      </c>
      <c r="I1760" s="245"/>
      <c r="J1760" s="241"/>
      <c r="K1760" s="241"/>
      <c r="L1760" s="246"/>
      <c r="M1760" s="247"/>
      <c r="N1760" s="248"/>
      <c r="O1760" s="248"/>
      <c r="P1760" s="248"/>
      <c r="Q1760" s="248"/>
      <c r="R1760" s="248"/>
      <c r="S1760" s="248"/>
      <c r="T1760" s="249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50" t="s">
        <v>154</v>
      </c>
      <c r="AU1760" s="250" t="s">
        <v>146</v>
      </c>
      <c r="AV1760" s="13" t="s">
        <v>81</v>
      </c>
      <c r="AW1760" s="13" t="s">
        <v>30</v>
      </c>
      <c r="AX1760" s="13" t="s">
        <v>73</v>
      </c>
      <c r="AY1760" s="250" t="s">
        <v>137</v>
      </c>
    </row>
    <row r="1761" s="14" customFormat="1">
      <c r="A1761" s="14"/>
      <c r="B1761" s="251"/>
      <c r="C1761" s="252"/>
      <c r="D1761" s="242" t="s">
        <v>154</v>
      </c>
      <c r="E1761" s="253" t="s">
        <v>1</v>
      </c>
      <c r="F1761" s="254" t="s">
        <v>187</v>
      </c>
      <c r="G1761" s="252"/>
      <c r="H1761" s="255">
        <v>14.131</v>
      </c>
      <c r="I1761" s="256"/>
      <c r="J1761" s="252"/>
      <c r="K1761" s="252"/>
      <c r="L1761" s="257"/>
      <c r="M1761" s="258"/>
      <c r="N1761" s="259"/>
      <c r="O1761" s="259"/>
      <c r="P1761" s="259"/>
      <c r="Q1761" s="259"/>
      <c r="R1761" s="259"/>
      <c r="S1761" s="259"/>
      <c r="T1761" s="260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61" t="s">
        <v>154</v>
      </c>
      <c r="AU1761" s="261" t="s">
        <v>146</v>
      </c>
      <c r="AV1761" s="14" t="s">
        <v>146</v>
      </c>
      <c r="AW1761" s="14" t="s">
        <v>30</v>
      </c>
      <c r="AX1761" s="14" t="s">
        <v>73</v>
      </c>
      <c r="AY1761" s="261" t="s">
        <v>137</v>
      </c>
    </row>
    <row r="1762" s="13" customFormat="1">
      <c r="A1762" s="13"/>
      <c r="B1762" s="240"/>
      <c r="C1762" s="241"/>
      <c r="D1762" s="242" t="s">
        <v>154</v>
      </c>
      <c r="E1762" s="243" t="s">
        <v>1</v>
      </c>
      <c r="F1762" s="244" t="s">
        <v>188</v>
      </c>
      <c r="G1762" s="241"/>
      <c r="H1762" s="243" t="s">
        <v>1</v>
      </c>
      <c r="I1762" s="245"/>
      <c r="J1762" s="241"/>
      <c r="K1762" s="241"/>
      <c r="L1762" s="246"/>
      <c r="M1762" s="247"/>
      <c r="N1762" s="248"/>
      <c r="O1762" s="248"/>
      <c r="P1762" s="248"/>
      <c r="Q1762" s="248"/>
      <c r="R1762" s="248"/>
      <c r="S1762" s="248"/>
      <c r="T1762" s="249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50" t="s">
        <v>154</v>
      </c>
      <c r="AU1762" s="250" t="s">
        <v>146</v>
      </c>
      <c r="AV1762" s="13" t="s">
        <v>81</v>
      </c>
      <c r="AW1762" s="13" t="s">
        <v>30</v>
      </c>
      <c r="AX1762" s="13" t="s">
        <v>73</v>
      </c>
      <c r="AY1762" s="250" t="s">
        <v>137</v>
      </c>
    </row>
    <row r="1763" s="14" customFormat="1">
      <c r="A1763" s="14"/>
      <c r="B1763" s="251"/>
      <c r="C1763" s="252"/>
      <c r="D1763" s="242" t="s">
        <v>154</v>
      </c>
      <c r="E1763" s="253" t="s">
        <v>1</v>
      </c>
      <c r="F1763" s="254" t="s">
        <v>189</v>
      </c>
      <c r="G1763" s="252"/>
      <c r="H1763" s="255">
        <v>0.68600000000000005</v>
      </c>
      <c r="I1763" s="256"/>
      <c r="J1763" s="252"/>
      <c r="K1763" s="252"/>
      <c r="L1763" s="257"/>
      <c r="M1763" s="258"/>
      <c r="N1763" s="259"/>
      <c r="O1763" s="259"/>
      <c r="P1763" s="259"/>
      <c r="Q1763" s="259"/>
      <c r="R1763" s="259"/>
      <c r="S1763" s="259"/>
      <c r="T1763" s="260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61" t="s">
        <v>154</v>
      </c>
      <c r="AU1763" s="261" t="s">
        <v>146</v>
      </c>
      <c r="AV1763" s="14" t="s">
        <v>146</v>
      </c>
      <c r="AW1763" s="14" t="s">
        <v>30</v>
      </c>
      <c r="AX1763" s="14" t="s">
        <v>73</v>
      </c>
      <c r="AY1763" s="261" t="s">
        <v>137</v>
      </c>
    </row>
    <row r="1764" s="13" customFormat="1">
      <c r="A1764" s="13"/>
      <c r="B1764" s="240"/>
      <c r="C1764" s="241"/>
      <c r="D1764" s="242" t="s">
        <v>154</v>
      </c>
      <c r="E1764" s="243" t="s">
        <v>1</v>
      </c>
      <c r="F1764" s="244" t="s">
        <v>1947</v>
      </c>
      <c r="G1764" s="241"/>
      <c r="H1764" s="243" t="s">
        <v>1</v>
      </c>
      <c r="I1764" s="245"/>
      <c r="J1764" s="241"/>
      <c r="K1764" s="241"/>
      <c r="L1764" s="246"/>
      <c r="M1764" s="247"/>
      <c r="N1764" s="248"/>
      <c r="O1764" s="248"/>
      <c r="P1764" s="248"/>
      <c r="Q1764" s="248"/>
      <c r="R1764" s="248"/>
      <c r="S1764" s="248"/>
      <c r="T1764" s="249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50" t="s">
        <v>154</v>
      </c>
      <c r="AU1764" s="250" t="s">
        <v>146</v>
      </c>
      <c r="AV1764" s="13" t="s">
        <v>81</v>
      </c>
      <c r="AW1764" s="13" t="s">
        <v>30</v>
      </c>
      <c r="AX1764" s="13" t="s">
        <v>73</v>
      </c>
      <c r="AY1764" s="250" t="s">
        <v>137</v>
      </c>
    </row>
    <row r="1765" s="13" customFormat="1">
      <c r="A1765" s="13"/>
      <c r="B1765" s="240"/>
      <c r="C1765" s="241"/>
      <c r="D1765" s="242" t="s">
        <v>154</v>
      </c>
      <c r="E1765" s="243" t="s">
        <v>1</v>
      </c>
      <c r="F1765" s="244" t="s">
        <v>176</v>
      </c>
      <c r="G1765" s="241"/>
      <c r="H1765" s="243" t="s">
        <v>1</v>
      </c>
      <c r="I1765" s="245"/>
      <c r="J1765" s="241"/>
      <c r="K1765" s="241"/>
      <c r="L1765" s="246"/>
      <c r="M1765" s="247"/>
      <c r="N1765" s="248"/>
      <c r="O1765" s="248"/>
      <c r="P1765" s="248"/>
      <c r="Q1765" s="248"/>
      <c r="R1765" s="248"/>
      <c r="S1765" s="248"/>
      <c r="T1765" s="249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50" t="s">
        <v>154</v>
      </c>
      <c r="AU1765" s="250" t="s">
        <v>146</v>
      </c>
      <c r="AV1765" s="13" t="s">
        <v>81</v>
      </c>
      <c r="AW1765" s="13" t="s">
        <v>30</v>
      </c>
      <c r="AX1765" s="13" t="s">
        <v>73</v>
      </c>
      <c r="AY1765" s="250" t="s">
        <v>137</v>
      </c>
    </row>
    <row r="1766" s="14" customFormat="1">
      <c r="A1766" s="14"/>
      <c r="B1766" s="251"/>
      <c r="C1766" s="252"/>
      <c r="D1766" s="242" t="s">
        <v>154</v>
      </c>
      <c r="E1766" s="253" t="s">
        <v>1</v>
      </c>
      <c r="F1766" s="254" t="s">
        <v>223</v>
      </c>
      <c r="G1766" s="252"/>
      <c r="H1766" s="255">
        <v>37.579999999999998</v>
      </c>
      <c r="I1766" s="256"/>
      <c r="J1766" s="252"/>
      <c r="K1766" s="252"/>
      <c r="L1766" s="257"/>
      <c r="M1766" s="258"/>
      <c r="N1766" s="259"/>
      <c r="O1766" s="259"/>
      <c r="P1766" s="259"/>
      <c r="Q1766" s="259"/>
      <c r="R1766" s="259"/>
      <c r="S1766" s="259"/>
      <c r="T1766" s="260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61" t="s">
        <v>154</v>
      </c>
      <c r="AU1766" s="261" t="s">
        <v>146</v>
      </c>
      <c r="AV1766" s="14" t="s">
        <v>146</v>
      </c>
      <c r="AW1766" s="14" t="s">
        <v>30</v>
      </c>
      <c r="AX1766" s="14" t="s">
        <v>73</v>
      </c>
      <c r="AY1766" s="261" t="s">
        <v>137</v>
      </c>
    </row>
    <row r="1767" s="13" customFormat="1">
      <c r="A1767" s="13"/>
      <c r="B1767" s="240"/>
      <c r="C1767" s="241"/>
      <c r="D1767" s="242" t="s">
        <v>154</v>
      </c>
      <c r="E1767" s="243" t="s">
        <v>1</v>
      </c>
      <c r="F1767" s="244" t="s">
        <v>224</v>
      </c>
      <c r="G1767" s="241"/>
      <c r="H1767" s="243" t="s">
        <v>1</v>
      </c>
      <c r="I1767" s="245"/>
      <c r="J1767" s="241"/>
      <c r="K1767" s="241"/>
      <c r="L1767" s="246"/>
      <c r="M1767" s="247"/>
      <c r="N1767" s="248"/>
      <c r="O1767" s="248"/>
      <c r="P1767" s="248"/>
      <c r="Q1767" s="248"/>
      <c r="R1767" s="248"/>
      <c r="S1767" s="248"/>
      <c r="T1767" s="249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50" t="s">
        <v>154</v>
      </c>
      <c r="AU1767" s="250" t="s">
        <v>146</v>
      </c>
      <c r="AV1767" s="13" t="s">
        <v>81</v>
      </c>
      <c r="AW1767" s="13" t="s">
        <v>30</v>
      </c>
      <c r="AX1767" s="13" t="s">
        <v>73</v>
      </c>
      <c r="AY1767" s="250" t="s">
        <v>137</v>
      </c>
    </row>
    <row r="1768" s="14" customFormat="1">
      <c r="A1768" s="14"/>
      <c r="B1768" s="251"/>
      <c r="C1768" s="252"/>
      <c r="D1768" s="242" t="s">
        <v>154</v>
      </c>
      <c r="E1768" s="253" t="s">
        <v>1</v>
      </c>
      <c r="F1768" s="254" t="s">
        <v>225</v>
      </c>
      <c r="G1768" s="252"/>
      <c r="H1768" s="255">
        <v>11.085000000000001</v>
      </c>
      <c r="I1768" s="256"/>
      <c r="J1768" s="252"/>
      <c r="K1768" s="252"/>
      <c r="L1768" s="257"/>
      <c r="M1768" s="258"/>
      <c r="N1768" s="259"/>
      <c r="O1768" s="259"/>
      <c r="P1768" s="259"/>
      <c r="Q1768" s="259"/>
      <c r="R1768" s="259"/>
      <c r="S1768" s="259"/>
      <c r="T1768" s="260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61" t="s">
        <v>154</v>
      </c>
      <c r="AU1768" s="261" t="s">
        <v>146</v>
      </c>
      <c r="AV1768" s="14" t="s">
        <v>146</v>
      </c>
      <c r="AW1768" s="14" t="s">
        <v>30</v>
      </c>
      <c r="AX1768" s="14" t="s">
        <v>73</v>
      </c>
      <c r="AY1768" s="261" t="s">
        <v>137</v>
      </c>
    </row>
    <row r="1769" s="13" customFormat="1">
      <c r="A1769" s="13"/>
      <c r="B1769" s="240"/>
      <c r="C1769" s="241"/>
      <c r="D1769" s="242" t="s">
        <v>154</v>
      </c>
      <c r="E1769" s="243" t="s">
        <v>1</v>
      </c>
      <c r="F1769" s="244" t="s">
        <v>182</v>
      </c>
      <c r="G1769" s="241"/>
      <c r="H1769" s="243" t="s">
        <v>1</v>
      </c>
      <c r="I1769" s="245"/>
      <c r="J1769" s="241"/>
      <c r="K1769" s="241"/>
      <c r="L1769" s="246"/>
      <c r="M1769" s="247"/>
      <c r="N1769" s="248"/>
      <c r="O1769" s="248"/>
      <c r="P1769" s="248"/>
      <c r="Q1769" s="248"/>
      <c r="R1769" s="248"/>
      <c r="S1769" s="248"/>
      <c r="T1769" s="249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50" t="s">
        <v>154</v>
      </c>
      <c r="AU1769" s="250" t="s">
        <v>146</v>
      </c>
      <c r="AV1769" s="13" t="s">
        <v>81</v>
      </c>
      <c r="AW1769" s="13" t="s">
        <v>30</v>
      </c>
      <c r="AX1769" s="13" t="s">
        <v>73</v>
      </c>
      <c r="AY1769" s="250" t="s">
        <v>137</v>
      </c>
    </row>
    <row r="1770" s="14" customFormat="1">
      <c r="A1770" s="14"/>
      <c r="B1770" s="251"/>
      <c r="C1770" s="252"/>
      <c r="D1770" s="242" t="s">
        <v>154</v>
      </c>
      <c r="E1770" s="253" t="s">
        <v>1</v>
      </c>
      <c r="F1770" s="254" t="s">
        <v>226</v>
      </c>
      <c r="G1770" s="252"/>
      <c r="H1770" s="255">
        <v>19.937999999999999</v>
      </c>
      <c r="I1770" s="256"/>
      <c r="J1770" s="252"/>
      <c r="K1770" s="252"/>
      <c r="L1770" s="257"/>
      <c r="M1770" s="258"/>
      <c r="N1770" s="259"/>
      <c r="O1770" s="259"/>
      <c r="P1770" s="259"/>
      <c r="Q1770" s="259"/>
      <c r="R1770" s="259"/>
      <c r="S1770" s="259"/>
      <c r="T1770" s="260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61" t="s">
        <v>154</v>
      </c>
      <c r="AU1770" s="261" t="s">
        <v>146</v>
      </c>
      <c r="AV1770" s="14" t="s">
        <v>146</v>
      </c>
      <c r="AW1770" s="14" t="s">
        <v>30</v>
      </c>
      <c r="AX1770" s="14" t="s">
        <v>73</v>
      </c>
      <c r="AY1770" s="261" t="s">
        <v>137</v>
      </c>
    </row>
    <row r="1771" s="13" customFormat="1">
      <c r="A1771" s="13"/>
      <c r="B1771" s="240"/>
      <c r="C1771" s="241"/>
      <c r="D1771" s="242" t="s">
        <v>154</v>
      </c>
      <c r="E1771" s="243" t="s">
        <v>1</v>
      </c>
      <c r="F1771" s="244" t="s">
        <v>227</v>
      </c>
      <c r="G1771" s="241"/>
      <c r="H1771" s="243" t="s">
        <v>1</v>
      </c>
      <c r="I1771" s="245"/>
      <c r="J1771" s="241"/>
      <c r="K1771" s="241"/>
      <c r="L1771" s="246"/>
      <c r="M1771" s="247"/>
      <c r="N1771" s="248"/>
      <c r="O1771" s="248"/>
      <c r="P1771" s="248"/>
      <c r="Q1771" s="248"/>
      <c r="R1771" s="248"/>
      <c r="S1771" s="248"/>
      <c r="T1771" s="249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50" t="s">
        <v>154</v>
      </c>
      <c r="AU1771" s="250" t="s">
        <v>146</v>
      </c>
      <c r="AV1771" s="13" t="s">
        <v>81</v>
      </c>
      <c r="AW1771" s="13" t="s">
        <v>30</v>
      </c>
      <c r="AX1771" s="13" t="s">
        <v>73</v>
      </c>
      <c r="AY1771" s="250" t="s">
        <v>137</v>
      </c>
    </row>
    <row r="1772" s="14" customFormat="1">
      <c r="A1772" s="14"/>
      <c r="B1772" s="251"/>
      <c r="C1772" s="252"/>
      <c r="D1772" s="242" t="s">
        <v>154</v>
      </c>
      <c r="E1772" s="253" t="s">
        <v>1</v>
      </c>
      <c r="F1772" s="254" t="s">
        <v>228</v>
      </c>
      <c r="G1772" s="252"/>
      <c r="H1772" s="255">
        <v>22.242999999999999</v>
      </c>
      <c r="I1772" s="256"/>
      <c r="J1772" s="252"/>
      <c r="K1772" s="252"/>
      <c r="L1772" s="257"/>
      <c r="M1772" s="258"/>
      <c r="N1772" s="259"/>
      <c r="O1772" s="259"/>
      <c r="P1772" s="259"/>
      <c r="Q1772" s="259"/>
      <c r="R1772" s="259"/>
      <c r="S1772" s="259"/>
      <c r="T1772" s="260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61" t="s">
        <v>154</v>
      </c>
      <c r="AU1772" s="261" t="s">
        <v>146</v>
      </c>
      <c r="AV1772" s="14" t="s">
        <v>146</v>
      </c>
      <c r="AW1772" s="14" t="s">
        <v>30</v>
      </c>
      <c r="AX1772" s="14" t="s">
        <v>73</v>
      </c>
      <c r="AY1772" s="261" t="s">
        <v>137</v>
      </c>
    </row>
    <row r="1773" s="13" customFormat="1">
      <c r="A1773" s="13"/>
      <c r="B1773" s="240"/>
      <c r="C1773" s="241"/>
      <c r="D1773" s="242" t="s">
        <v>154</v>
      </c>
      <c r="E1773" s="243" t="s">
        <v>1</v>
      </c>
      <c r="F1773" s="244" t="s">
        <v>186</v>
      </c>
      <c r="G1773" s="241"/>
      <c r="H1773" s="243" t="s">
        <v>1</v>
      </c>
      <c r="I1773" s="245"/>
      <c r="J1773" s="241"/>
      <c r="K1773" s="241"/>
      <c r="L1773" s="246"/>
      <c r="M1773" s="247"/>
      <c r="N1773" s="248"/>
      <c r="O1773" s="248"/>
      <c r="P1773" s="248"/>
      <c r="Q1773" s="248"/>
      <c r="R1773" s="248"/>
      <c r="S1773" s="248"/>
      <c r="T1773" s="249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50" t="s">
        <v>154</v>
      </c>
      <c r="AU1773" s="250" t="s">
        <v>146</v>
      </c>
      <c r="AV1773" s="13" t="s">
        <v>81</v>
      </c>
      <c r="AW1773" s="13" t="s">
        <v>30</v>
      </c>
      <c r="AX1773" s="13" t="s">
        <v>73</v>
      </c>
      <c r="AY1773" s="250" t="s">
        <v>137</v>
      </c>
    </row>
    <row r="1774" s="14" customFormat="1">
      <c r="A1774" s="14"/>
      <c r="B1774" s="251"/>
      <c r="C1774" s="252"/>
      <c r="D1774" s="242" t="s">
        <v>154</v>
      </c>
      <c r="E1774" s="253" t="s">
        <v>1</v>
      </c>
      <c r="F1774" s="254" t="s">
        <v>229</v>
      </c>
      <c r="G1774" s="252"/>
      <c r="H1774" s="255">
        <v>43.287999999999997</v>
      </c>
      <c r="I1774" s="256"/>
      <c r="J1774" s="252"/>
      <c r="K1774" s="252"/>
      <c r="L1774" s="257"/>
      <c r="M1774" s="258"/>
      <c r="N1774" s="259"/>
      <c r="O1774" s="259"/>
      <c r="P1774" s="259"/>
      <c r="Q1774" s="259"/>
      <c r="R1774" s="259"/>
      <c r="S1774" s="259"/>
      <c r="T1774" s="260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61" t="s">
        <v>154</v>
      </c>
      <c r="AU1774" s="261" t="s">
        <v>146</v>
      </c>
      <c r="AV1774" s="14" t="s">
        <v>146</v>
      </c>
      <c r="AW1774" s="14" t="s">
        <v>30</v>
      </c>
      <c r="AX1774" s="14" t="s">
        <v>73</v>
      </c>
      <c r="AY1774" s="261" t="s">
        <v>137</v>
      </c>
    </row>
    <row r="1775" s="13" customFormat="1">
      <c r="A1775" s="13"/>
      <c r="B1775" s="240"/>
      <c r="C1775" s="241"/>
      <c r="D1775" s="242" t="s">
        <v>154</v>
      </c>
      <c r="E1775" s="243" t="s">
        <v>1</v>
      </c>
      <c r="F1775" s="244" t="s">
        <v>184</v>
      </c>
      <c r="G1775" s="241"/>
      <c r="H1775" s="243" t="s">
        <v>1</v>
      </c>
      <c r="I1775" s="245"/>
      <c r="J1775" s="241"/>
      <c r="K1775" s="241"/>
      <c r="L1775" s="246"/>
      <c r="M1775" s="247"/>
      <c r="N1775" s="248"/>
      <c r="O1775" s="248"/>
      <c r="P1775" s="248"/>
      <c r="Q1775" s="248"/>
      <c r="R1775" s="248"/>
      <c r="S1775" s="248"/>
      <c r="T1775" s="249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50" t="s">
        <v>154</v>
      </c>
      <c r="AU1775" s="250" t="s">
        <v>146</v>
      </c>
      <c r="AV1775" s="13" t="s">
        <v>81</v>
      </c>
      <c r="AW1775" s="13" t="s">
        <v>30</v>
      </c>
      <c r="AX1775" s="13" t="s">
        <v>73</v>
      </c>
      <c r="AY1775" s="250" t="s">
        <v>137</v>
      </c>
    </row>
    <row r="1776" s="14" customFormat="1">
      <c r="A1776" s="14"/>
      <c r="B1776" s="251"/>
      <c r="C1776" s="252"/>
      <c r="D1776" s="242" t="s">
        <v>154</v>
      </c>
      <c r="E1776" s="253" t="s">
        <v>1</v>
      </c>
      <c r="F1776" s="254" t="s">
        <v>230</v>
      </c>
      <c r="G1776" s="252"/>
      <c r="H1776" s="255">
        <v>43.447000000000003</v>
      </c>
      <c r="I1776" s="256"/>
      <c r="J1776" s="252"/>
      <c r="K1776" s="252"/>
      <c r="L1776" s="257"/>
      <c r="M1776" s="258"/>
      <c r="N1776" s="259"/>
      <c r="O1776" s="259"/>
      <c r="P1776" s="259"/>
      <c r="Q1776" s="259"/>
      <c r="R1776" s="259"/>
      <c r="S1776" s="259"/>
      <c r="T1776" s="260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61" t="s">
        <v>154</v>
      </c>
      <c r="AU1776" s="261" t="s">
        <v>146</v>
      </c>
      <c r="AV1776" s="14" t="s">
        <v>146</v>
      </c>
      <c r="AW1776" s="14" t="s">
        <v>30</v>
      </c>
      <c r="AX1776" s="14" t="s">
        <v>73</v>
      </c>
      <c r="AY1776" s="261" t="s">
        <v>137</v>
      </c>
    </row>
    <row r="1777" s="13" customFormat="1">
      <c r="A1777" s="13"/>
      <c r="B1777" s="240"/>
      <c r="C1777" s="241"/>
      <c r="D1777" s="242" t="s">
        <v>154</v>
      </c>
      <c r="E1777" s="243" t="s">
        <v>1</v>
      </c>
      <c r="F1777" s="244" t="s">
        <v>188</v>
      </c>
      <c r="G1777" s="241"/>
      <c r="H1777" s="243" t="s">
        <v>1</v>
      </c>
      <c r="I1777" s="245"/>
      <c r="J1777" s="241"/>
      <c r="K1777" s="241"/>
      <c r="L1777" s="246"/>
      <c r="M1777" s="247"/>
      <c r="N1777" s="248"/>
      <c r="O1777" s="248"/>
      <c r="P1777" s="248"/>
      <c r="Q1777" s="248"/>
      <c r="R1777" s="248"/>
      <c r="S1777" s="248"/>
      <c r="T1777" s="249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50" t="s">
        <v>154</v>
      </c>
      <c r="AU1777" s="250" t="s">
        <v>146</v>
      </c>
      <c r="AV1777" s="13" t="s">
        <v>81</v>
      </c>
      <c r="AW1777" s="13" t="s">
        <v>30</v>
      </c>
      <c r="AX1777" s="13" t="s">
        <v>73</v>
      </c>
      <c r="AY1777" s="250" t="s">
        <v>137</v>
      </c>
    </row>
    <row r="1778" s="14" customFormat="1">
      <c r="A1778" s="14"/>
      <c r="B1778" s="251"/>
      <c r="C1778" s="252"/>
      <c r="D1778" s="242" t="s">
        <v>154</v>
      </c>
      <c r="E1778" s="253" t="s">
        <v>1</v>
      </c>
      <c r="F1778" s="254" t="s">
        <v>231</v>
      </c>
      <c r="G1778" s="252"/>
      <c r="H1778" s="255">
        <v>5.8490000000000002</v>
      </c>
      <c r="I1778" s="256"/>
      <c r="J1778" s="252"/>
      <c r="K1778" s="252"/>
      <c r="L1778" s="257"/>
      <c r="M1778" s="258"/>
      <c r="N1778" s="259"/>
      <c r="O1778" s="259"/>
      <c r="P1778" s="259"/>
      <c r="Q1778" s="259"/>
      <c r="R1778" s="259"/>
      <c r="S1778" s="259"/>
      <c r="T1778" s="260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61" t="s">
        <v>154</v>
      </c>
      <c r="AU1778" s="261" t="s">
        <v>146</v>
      </c>
      <c r="AV1778" s="14" t="s">
        <v>146</v>
      </c>
      <c r="AW1778" s="14" t="s">
        <v>30</v>
      </c>
      <c r="AX1778" s="14" t="s">
        <v>73</v>
      </c>
      <c r="AY1778" s="261" t="s">
        <v>137</v>
      </c>
    </row>
    <row r="1779" s="13" customFormat="1">
      <c r="A1779" s="13"/>
      <c r="B1779" s="240"/>
      <c r="C1779" s="241"/>
      <c r="D1779" s="242" t="s">
        <v>154</v>
      </c>
      <c r="E1779" s="243" t="s">
        <v>1</v>
      </c>
      <c r="F1779" s="244" t="s">
        <v>232</v>
      </c>
      <c r="G1779" s="241"/>
      <c r="H1779" s="243" t="s">
        <v>1</v>
      </c>
      <c r="I1779" s="245"/>
      <c r="J1779" s="241"/>
      <c r="K1779" s="241"/>
      <c r="L1779" s="246"/>
      <c r="M1779" s="247"/>
      <c r="N1779" s="248"/>
      <c r="O1779" s="248"/>
      <c r="P1779" s="248"/>
      <c r="Q1779" s="248"/>
      <c r="R1779" s="248"/>
      <c r="S1779" s="248"/>
      <c r="T1779" s="249"/>
      <c r="U1779" s="13"/>
      <c r="V1779" s="13"/>
      <c r="W1779" s="13"/>
      <c r="X1779" s="13"/>
      <c r="Y1779" s="13"/>
      <c r="Z1779" s="13"/>
      <c r="AA1779" s="13"/>
      <c r="AB1779" s="13"/>
      <c r="AC1779" s="13"/>
      <c r="AD1779" s="13"/>
      <c r="AE1779" s="13"/>
      <c r="AT1779" s="250" t="s">
        <v>154</v>
      </c>
      <c r="AU1779" s="250" t="s">
        <v>146</v>
      </c>
      <c r="AV1779" s="13" t="s">
        <v>81</v>
      </c>
      <c r="AW1779" s="13" t="s">
        <v>30</v>
      </c>
      <c r="AX1779" s="13" t="s">
        <v>73</v>
      </c>
      <c r="AY1779" s="250" t="s">
        <v>137</v>
      </c>
    </row>
    <row r="1780" s="14" customFormat="1">
      <c r="A1780" s="14"/>
      <c r="B1780" s="251"/>
      <c r="C1780" s="252"/>
      <c r="D1780" s="242" t="s">
        <v>154</v>
      </c>
      <c r="E1780" s="253" t="s">
        <v>1</v>
      </c>
      <c r="F1780" s="254" t="s">
        <v>233</v>
      </c>
      <c r="G1780" s="252"/>
      <c r="H1780" s="255">
        <v>-16.765999999999998</v>
      </c>
      <c r="I1780" s="256"/>
      <c r="J1780" s="252"/>
      <c r="K1780" s="252"/>
      <c r="L1780" s="257"/>
      <c r="M1780" s="258"/>
      <c r="N1780" s="259"/>
      <c r="O1780" s="259"/>
      <c r="P1780" s="259"/>
      <c r="Q1780" s="259"/>
      <c r="R1780" s="259"/>
      <c r="S1780" s="259"/>
      <c r="T1780" s="260"/>
      <c r="U1780" s="14"/>
      <c r="V1780" s="14"/>
      <c r="W1780" s="14"/>
      <c r="X1780" s="14"/>
      <c r="Y1780" s="14"/>
      <c r="Z1780" s="14"/>
      <c r="AA1780" s="14"/>
      <c r="AB1780" s="14"/>
      <c r="AC1780" s="14"/>
      <c r="AD1780" s="14"/>
      <c r="AE1780" s="14"/>
      <c r="AT1780" s="261" t="s">
        <v>154</v>
      </c>
      <c r="AU1780" s="261" t="s">
        <v>146</v>
      </c>
      <c r="AV1780" s="14" t="s">
        <v>146</v>
      </c>
      <c r="AW1780" s="14" t="s">
        <v>30</v>
      </c>
      <c r="AX1780" s="14" t="s">
        <v>73</v>
      </c>
      <c r="AY1780" s="261" t="s">
        <v>137</v>
      </c>
    </row>
    <row r="1781" s="15" customFormat="1">
      <c r="A1781" s="15"/>
      <c r="B1781" s="262"/>
      <c r="C1781" s="263"/>
      <c r="D1781" s="242" t="s">
        <v>154</v>
      </c>
      <c r="E1781" s="264" t="s">
        <v>1</v>
      </c>
      <c r="F1781" s="265" t="s">
        <v>157</v>
      </c>
      <c r="G1781" s="263"/>
      <c r="H1781" s="266">
        <v>210.24100000000001</v>
      </c>
      <c r="I1781" s="267"/>
      <c r="J1781" s="263"/>
      <c r="K1781" s="263"/>
      <c r="L1781" s="268"/>
      <c r="M1781" s="269"/>
      <c r="N1781" s="270"/>
      <c r="O1781" s="270"/>
      <c r="P1781" s="270"/>
      <c r="Q1781" s="270"/>
      <c r="R1781" s="270"/>
      <c r="S1781" s="270"/>
      <c r="T1781" s="271"/>
      <c r="U1781" s="15"/>
      <c r="V1781" s="15"/>
      <c r="W1781" s="15"/>
      <c r="X1781" s="15"/>
      <c r="Y1781" s="15"/>
      <c r="Z1781" s="15"/>
      <c r="AA1781" s="15"/>
      <c r="AB1781" s="15"/>
      <c r="AC1781" s="15"/>
      <c r="AD1781" s="15"/>
      <c r="AE1781" s="15"/>
      <c r="AT1781" s="272" t="s">
        <v>154</v>
      </c>
      <c r="AU1781" s="272" t="s">
        <v>146</v>
      </c>
      <c r="AV1781" s="15" t="s">
        <v>145</v>
      </c>
      <c r="AW1781" s="15" t="s">
        <v>30</v>
      </c>
      <c r="AX1781" s="15" t="s">
        <v>81</v>
      </c>
      <c r="AY1781" s="272" t="s">
        <v>137</v>
      </c>
    </row>
    <row r="1782" s="2" customFormat="1" ht="24.15" customHeight="1">
      <c r="A1782" s="38"/>
      <c r="B1782" s="39"/>
      <c r="C1782" s="215" t="s">
        <v>1948</v>
      </c>
      <c r="D1782" s="215" t="s">
        <v>141</v>
      </c>
      <c r="E1782" s="216" t="s">
        <v>1949</v>
      </c>
      <c r="F1782" s="217" t="s">
        <v>1950</v>
      </c>
      <c r="G1782" s="218" t="s">
        <v>167</v>
      </c>
      <c r="H1782" s="219">
        <v>210.24100000000001</v>
      </c>
      <c r="I1782" s="220"/>
      <c r="J1782" s="221">
        <f>ROUND(I1782*H1782,2)</f>
        <v>0</v>
      </c>
      <c r="K1782" s="222"/>
      <c r="L1782" s="44"/>
      <c r="M1782" s="223" t="s">
        <v>1</v>
      </c>
      <c r="N1782" s="224" t="s">
        <v>39</v>
      </c>
      <c r="O1782" s="91"/>
      <c r="P1782" s="225">
        <f>O1782*H1782</f>
        <v>0</v>
      </c>
      <c r="Q1782" s="225">
        <v>0</v>
      </c>
      <c r="R1782" s="225">
        <f>Q1782*H1782</f>
        <v>0</v>
      </c>
      <c r="S1782" s="225">
        <v>0.00014999999999999999</v>
      </c>
      <c r="T1782" s="226">
        <f>S1782*H1782</f>
        <v>0.031536149999999999</v>
      </c>
      <c r="U1782" s="38"/>
      <c r="V1782" s="38"/>
      <c r="W1782" s="38"/>
      <c r="X1782" s="38"/>
      <c r="Y1782" s="38"/>
      <c r="Z1782" s="38"/>
      <c r="AA1782" s="38"/>
      <c r="AB1782" s="38"/>
      <c r="AC1782" s="38"/>
      <c r="AD1782" s="38"/>
      <c r="AE1782" s="38"/>
      <c r="AR1782" s="227" t="s">
        <v>474</v>
      </c>
      <c r="AT1782" s="227" t="s">
        <v>141</v>
      </c>
      <c r="AU1782" s="227" t="s">
        <v>146</v>
      </c>
      <c r="AY1782" s="17" t="s">
        <v>137</v>
      </c>
      <c r="BE1782" s="228">
        <f>IF(N1782="základní",J1782,0)</f>
        <v>0</v>
      </c>
      <c r="BF1782" s="228">
        <f>IF(N1782="snížená",J1782,0)</f>
        <v>0</v>
      </c>
      <c r="BG1782" s="228">
        <f>IF(N1782="zákl. přenesená",J1782,0)</f>
        <v>0</v>
      </c>
      <c r="BH1782" s="228">
        <f>IF(N1782="sníž. přenesená",J1782,0)</f>
        <v>0</v>
      </c>
      <c r="BI1782" s="228">
        <f>IF(N1782="nulová",J1782,0)</f>
        <v>0</v>
      </c>
      <c r="BJ1782" s="17" t="s">
        <v>146</v>
      </c>
      <c r="BK1782" s="228">
        <f>ROUND(I1782*H1782,2)</f>
        <v>0</v>
      </c>
      <c r="BL1782" s="17" t="s">
        <v>474</v>
      </c>
      <c r="BM1782" s="227" t="s">
        <v>1951</v>
      </c>
    </row>
    <row r="1783" s="13" customFormat="1">
      <c r="A1783" s="13"/>
      <c r="B1783" s="240"/>
      <c r="C1783" s="241"/>
      <c r="D1783" s="242" t="s">
        <v>154</v>
      </c>
      <c r="E1783" s="243" t="s">
        <v>1</v>
      </c>
      <c r="F1783" s="244" t="s">
        <v>1946</v>
      </c>
      <c r="G1783" s="241"/>
      <c r="H1783" s="243" t="s">
        <v>1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3"/>
      <c r="V1783" s="13"/>
      <c r="W1783" s="13"/>
      <c r="X1783" s="13"/>
      <c r="Y1783" s="13"/>
      <c r="Z1783" s="13"/>
      <c r="AA1783" s="13"/>
      <c r="AB1783" s="13"/>
      <c r="AC1783" s="13"/>
      <c r="AD1783" s="13"/>
      <c r="AE1783" s="13"/>
      <c r="AT1783" s="250" t="s">
        <v>154</v>
      </c>
      <c r="AU1783" s="250" t="s">
        <v>146</v>
      </c>
      <c r="AV1783" s="13" t="s">
        <v>81</v>
      </c>
      <c r="AW1783" s="13" t="s">
        <v>30</v>
      </c>
      <c r="AX1783" s="13" t="s">
        <v>73</v>
      </c>
      <c r="AY1783" s="250" t="s">
        <v>137</v>
      </c>
    </row>
    <row r="1784" s="13" customFormat="1">
      <c r="A1784" s="13"/>
      <c r="B1784" s="240"/>
      <c r="C1784" s="241"/>
      <c r="D1784" s="242" t="s">
        <v>154</v>
      </c>
      <c r="E1784" s="243" t="s">
        <v>1</v>
      </c>
      <c r="F1784" s="244" t="s">
        <v>176</v>
      </c>
      <c r="G1784" s="241"/>
      <c r="H1784" s="243" t="s">
        <v>1</v>
      </c>
      <c r="I1784" s="245"/>
      <c r="J1784" s="241"/>
      <c r="K1784" s="241"/>
      <c r="L1784" s="246"/>
      <c r="M1784" s="247"/>
      <c r="N1784" s="248"/>
      <c r="O1784" s="248"/>
      <c r="P1784" s="248"/>
      <c r="Q1784" s="248"/>
      <c r="R1784" s="248"/>
      <c r="S1784" s="248"/>
      <c r="T1784" s="249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50" t="s">
        <v>154</v>
      </c>
      <c r="AU1784" s="250" t="s">
        <v>146</v>
      </c>
      <c r="AV1784" s="13" t="s">
        <v>81</v>
      </c>
      <c r="AW1784" s="13" t="s">
        <v>30</v>
      </c>
      <c r="AX1784" s="13" t="s">
        <v>73</v>
      </c>
      <c r="AY1784" s="250" t="s">
        <v>137</v>
      </c>
    </row>
    <row r="1785" s="14" customFormat="1">
      <c r="A1785" s="14"/>
      <c r="B1785" s="251"/>
      <c r="C1785" s="252"/>
      <c r="D1785" s="242" t="s">
        <v>154</v>
      </c>
      <c r="E1785" s="253" t="s">
        <v>1</v>
      </c>
      <c r="F1785" s="254" t="s">
        <v>177</v>
      </c>
      <c r="G1785" s="252"/>
      <c r="H1785" s="255">
        <v>7.484</v>
      </c>
      <c r="I1785" s="256"/>
      <c r="J1785" s="252"/>
      <c r="K1785" s="252"/>
      <c r="L1785" s="257"/>
      <c r="M1785" s="258"/>
      <c r="N1785" s="259"/>
      <c r="O1785" s="259"/>
      <c r="P1785" s="259"/>
      <c r="Q1785" s="259"/>
      <c r="R1785" s="259"/>
      <c r="S1785" s="259"/>
      <c r="T1785" s="260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61" t="s">
        <v>154</v>
      </c>
      <c r="AU1785" s="261" t="s">
        <v>146</v>
      </c>
      <c r="AV1785" s="14" t="s">
        <v>146</v>
      </c>
      <c r="AW1785" s="14" t="s">
        <v>30</v>
      </c>
      <c r="AX1785" s="14" t="s">
        <v>73</v>
      </c>
      <c r="AY1785" s="261" t="s">
        <v>137</v>
      </c>
    </row>
    <row r="1786" s="13" customFormat="1">
      <c r="A1786" s="13"/>
      <c r="B1786" s="240"/>
      <c r="C1786" s="241"/>
      <c r="D1786" s="242" t="s">
        <v>154</v>
      </c>
      <c r="E1786" s="243" t="s">
        <v>1</v>
      </c>
      <c r="F1786" s="244" t="s">
        <v>178</v>
      </c>
      <c r="G1786" s="241"/>
      <c r="H1786" s="243" t="s">
        <v>1</v>
      </c>
      <c r="I1786" s="245"/>
      <c r="J1786" s="241"/>
      <c r="K1786" s="241"/>
      <c r="L1786" s="246"/>
      <c r="M1786" s="247"/>
      <c r="N1786" s="248"/>
      <c r="O1786" s="248"/>
      <c r="P1786" s="248"/>
      <c r="Q1786" s="248"/>
      <c r="R1786" s="248"/>
      <c r="S1786" s="248"/>
      <c r="T1786" s="249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50" t="s">
        <v>154</v>
      </c>
      <c r="AU1786" s="250" t="s">
        <v>146</v>
      </c>
      <c r="AV1786" s="13" t="s">
        <v>81</v>
      </c>
      <c r="AW1786" s="13" t="s">
        <v>30</v>
      </c>
      <c r="AX1786" s="13" t="s">
        <v>73</v>
      </c>
      <c r="AY1786" s="250" t="s">
        <v>137</v>
      </c>
    </row>
    <row r="1787" s="14" customFormat="1">
      <c r="A1787" s="14"/>
      <c r="B1787" s="251"/>
      <c r="C1787" s="252"/>
      <c r="D1787" s="242" t="s">
        <v>154</v>
      </c>
      <c r="E1787" s="253" t="s">
        <v>1</v>
      </c>
      <c r="F1787" s="254" t="s">
        <v>179</v>
      </c>
      <c r="G1787" s="252"/>
      <c r="H1787" s="255">
        <v>2.8599999999999999</v>
      </c>
      <c r="I1787" s="256"/>
      <c r="J1787" s="252"/>
      <c r="K1787" s="252"/>
      <c r="L1787" s="257"/>
      <c r="M1787" s="258"/>
      <c r="N1787" s="259"/>
      <c r="O1787" s="259"/>
      <c r="P1787" s="259"/>
      <c r="Q1787" s="259"/>
      <c r="R1787" s="259"/>
      <c r="S1787" s="259"/>
      <c r="T1787" s="260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61" t="s">
        <v>154</v>
      </c>
      <c r="AU1787" s="261" t="s">
        <v>146</v>
      </c>
      <c r="AV1787" s="14" t="s">
        <v>146</v>
      </c>
      <c r="AW1787" s="14" t="s">
        <v>30</v>
      </c>
      <c r="AX1787" s="14" t="s">
        <v>73</v>
      </c>
      <c r="AY1787" s="261" t="s">
        <v>137</v>
      </c>
    </row>
    <row r="1788" s="13" customFormat="1">
      <c r="A1788" s="13"/>
      <c r="B1788" s="240"/>
      <c r="C1788" s="241"/>
      <c r="D1788" s="242" t="s">
        <v>154</v>
      </c>
      <c r="E1788" s="243" t="s">
        <v>1</v>
      </c>
      <c r="F1788" s="244" t="s">
        <v>180</v>
      </c>
      <c r="G1788" s="241"/>
      <c r="H1788" s="243" t="s">
        <v>1</v>
      </c>
      <c r="I1788" s="245"/>
      <c r="J1788" s="241"/>
      <c r="K1788" s="241"/>
      <c r="L1788" s="246"/>
      <c r="M1788" s="247"/>
      <c r="N1788" s="248"/>
      <c r="O1788" s="248"/>
      <c r="P1788" s="248"/>
      <c r="Q1788" s="248"/>
      <c r="R1788" s="248"/>
      <c r="S1788" s="248"/>
      <c r="T1788" s="249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50" t="s">
        <v>154</v>
      </c>
      <c r="AU1788" s="250" t="s">
        <v>146</v>
      </c>
      <c r="AV1788" s="13" t="s">
        <v>81</v>
      </c>
      <c r="AW1788" s="13" t="s">
        <v>30</v>
      </c>
      <c r="AX1788" s="13" t="s">
        <v>73</v>
      </c>
      <c r="AY1788" s="250" t="s">
        <v>137</v>
      </c>
    </row>
    <row r="1789" s="14" customFormat="1">
      <c r="A1789" s="14"/>
      <c r="B1789" s="251"/>
      <c r="C1789" s="252"/>
      <c r="D1789" s="242" t="s">
        <v>154</v>
      </c>
      <c r="E1789" s="253" t="s">
        <v>1</v>
      </c>
      <c r="F1789" s="254" t="s">
        <v>181</v>
      </c>
      <c r="G1789" s="252"/>
      <c r="H1789" s="255">
        <v>0.94599999999999995</v>
      </c>
      <c r="I1789" s="256"/>
      <c r="J1789" s="252"/>
      <c r="K1789" s="252"/>
      <c r="L1789" s="257"/>
      <c r="M1789" s="258"/>
      <c r="N1789" s="259"/>
      <c r="O1789" s="259"/>
      <c r="P1789" s="259"/>
      <c r="Q1789" s="259"/>
      <c r="R1789" s="259"/>
      <c r="S1789" s="259"/>
      <c r="T1789" s="260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61" t="s">
        <v>154</v>
      </c>
      <c r="AU1789" s="261" t="s">
        <v>146</v>
      </c>
      <c r="AV1789" s="14" t="s">
        <v>146</v>
      </c>
      <c r="AW1789" s="14" t="s">
        <v>30</v>
      </c>
      <c r="AX1789" s="14" t="s">
        <v>73</v>
      </c>
      <c r="AY1789" s="261" t="s">
        <v>137</v>
      </c>
    </row>
    <row r="1790" s="13" customFormat="1">
      <c r="A1790" s="13"/>
      <c r="B1790" s="240"/>
      <c r="C1790" s="241"/>
      <c r="D1790" s="242" t="s">
        <v>154</v>
      </c>
      <c r="E1790" s="243" t="s">
        <v>1</v>
      </c>
      <c r="F1790" s="244" t="s">
        <v>182</v>
      </c>
      <c r="G1790" s="241"/>
      <c r="H1790" s="243" t="s">
        <v>1</v>
      </c>
      <c r="I1790" s="245"/>
      <c r="J1790" s="241"/>
      <c r="K1790" s="241"/>
      <c r="L1790" s="246"/>
      <c r="M1790" s="247"/>
      <c r="N1790" s="248"/>
      <c r="O1790" s="248"/>
      <c r="P1790" s="248"/>
      <c r="Q1790" s="248"/>
      <c r="R1790" s="248"/>
      <c r="S1790" s="248"/>
      <c r="T1790" s="249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50" t="s">
        <v>154</v>
      </c>
      <c r="AU1790" s="250" t="s">
        <v>146</v>
      </c>
      <c r="AV1790" s="13" t="s">
        <v>81</v>
      </c>
      <c r="AW1790" s="13" t="s">
        <v>30</v>
      </c>
      <c r="AX1790" s="13" t="s">
        <v>73</v>
      </c>
      <c r="AY1790" s="250" t="s">
        <v>137</v>
      </c>
    </row>
    <row r="1791" s="14" customFormat="1">
      <c r="A1791" s="14"/>
      <c r="B1791" s="251"/>
      <c r="C1791" s="252"/>
      <c r="D1791" s="242" t="s">
        <v>154</v>
      </c>
      <c r="E1791" s="253" t="s">
        <v>1</v>
      </c>
      <c r="F1791" s="254" t="s">
        <v>183</v>
      </c>
      <c r="G1791" s="252"/>
      <c r="H1791" s="255">
        <v>2.7759999999999998</v>
      </c>
      <c r="I1791" s="256"/>
      <c r="J1791" s="252"/>
      <c r="K1791" s="252"/>
      <c r="L1791" s="257"/>
      <c r="M1791" s="258"/>
      <c r="N1791" s="259"/>
      <c r="O1791" s="259"/>
      <c r="P1791" s="259"/>
      <c r="Q1791" s="259"/>
      <c r="R1791" s="259"/>
      <c r="S1791" s="259"/>
      <c r="T1791" s="260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61" t="s">
        <v>154</v>
      </c>
      <c r="AU1791" s="261" t="s">
        <v>146</v>
      </c>
      <c r="AV1791" s="14" t="s">
        <v>146</v>
      </c>
      <c r="AW1791" s="14" t="s">
        <v>30</v>
      </c>
      <c r="AX1791" s="14" t="s">
        <v>73</v>
      </c>
      <c r="AY1791" s="261" t="s">
        <v>137</v>
      </c>
    </row>
    <row r="1792" s="13" customFormat="1">
      <c r="A1792" s="13"/>
      <c r="B1792" s="240"/>
      <c r="C1792" s="241"/>
      <c r="D1792" s="242" t="s">
        <v>154</v>
      </c>
      <c r="E1792" s="243" t="s">
        <v>1</v>
      </c>
      <c r="F1792" s="244" t="s">
        <v>184</v>
      </c>
      <c r="G1792" s="241"/>
      <c r="H1792" s="243" t="s">
        <v>1</v>
      </c>
      <c r="I1792" s="245"/>
      <c r="J1792" s="241"/>
      <c r="K1792" s="241"/>
      <c r="L1792" s="246"/>
      <c r="M1792" s="247"/>
      <c r="N1792" s="248"/>
      <c r="O1792" s="248"/>
      <c r="P1792" s="248"/>
      <c r="Q1792" s="248"/>
      <c r="R1792" s="248"/>
      <c r="S1792" s="248"/>
      <c r="T1792" s="249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50" t="s">
        <v>154</v>
      </c>
      <c r="AU1792" s="250" t="s">
        <v>146</v>
      </c>
      <c r="AV1792" s="13" t="s">
        <v>81</v>
      </c>
      <c r="AW1792" s="13" t="s">
        <v>30</v>
      </c>
      <c r="AX1792" s="13" t="s">
        <v>73</v>
      </c>
      <c r="AY1792" s="250" t="s">
        <v>137</v>
      </c>
    </row>
    <row r="1793" s="14" customFormat="1">
      <c r="A1793" s="14"/>
      <c r="B1793" s="251"/>
      <c r="C1793" s="252"/>
      <c r="D1793" s="242" t="s">
        <v>154</v>
      </c>
      <c r="E1793" s="253" t="s">
        <v>1</v>
      </c>
      <c r="F1793" s="254" t="s">
        <v>185</v>
      </c>
      <c r="G1793" s="252"/>
      <c r="H1793" s="255">
        <v>14.694000000000001</v>
      </c>
      <c r="I1793" s="256"/>
      <c r="J1793" s="252"/>
      <c r="K1793" s="252"/>
      <c r="L1793" s="257"/>
      <c r="M1793" s="258"/>
      <c r="N1793" s="259"/>
      <c r="O1793" s="259"/>
      <c r="P1793" s="259"/>
      <c r="Q1793" s="259"/>
      <c r="R1793" s="259"/>
      <c r="S1793" s="259"/>
      <c r="T1793" s="260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61" t="s">
        <v>154</v>
      </c>
      <c r="AU1793" s="261" t="s">
        <v>146</v>
      </c>
      <c r="AV1793" s="14" t="s">
        <v>146</v>
      </c>
      <c r="AW1793" s="14" t="s">
        <v>30</v>
      </c>
      <c r="AX1793" s="14" t="s">
        <v>73</v>
      </c>
      <c r="AY1793" s="261" t="s">
        <v>137</v>
      </c>
    </row>
    <row r="1794" s="13" customFormat="1">
      <c r="A1794" s="13"/>
      <c r="B1794" s="240"/>
      <c r="C1794" s="241"/>
      <c r="D1794" s="242" t="s">
        <v>154</v>
      </c>
      <c r="E1794" s="243" t="s">
        <v>1</v>
      </c>
      <c r="F1794" s="244" t="s">
        <v>186</v>
      </c>
      <c r="G1794" s="241"/>
      <c r="H1794" s="243" t="s">
        <v>1</v>
      </c>
      <c r="I1794" s="245"/>
      <c r="J1794" s="241"/>
      <c r="K1794" s="241"/>
      <c r="L1794" s="246"/>
      <c r="M1794" s="247"/>
      <c r="N1794" s="248"/>
      <c r="O1794" s="248"/>
      <c r="P1794" s="248"/>
      <c r="Q1794" s="248"/>
      <c r="R1794" s="248"/>
      <c r="S1794" s="248"/>
      <c r="T1794" s="249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50" t="s">
        <v>154</v>
      </c>
      <c r="AU1794" s="250" t="s">
        <v>146</v>
      </c>
      <c r="AV1794" s="13" t="s">
        <v>81</v>
      </c>
      <c r="AW1794" s="13" t="s">
        <v>30</v>
      </c>
      <c r="AX1794" s="13" t="s">
        <v>73</v>
      </c>
      <c r="AY1794" s="250" t="s">
        <v>137</v>
      </c>
    </row>
    <row r="1795" s="14" customFormat="1">
      <c r="A1795" s="14"/>
      <c r="B1795" s="251"/>
      <c r="C1795" s="252"/>
      <c r="D1795" s="242" t="s">
        <v>154</v>
      </c>
      <c r="E1795" s="253" t="s">
        <v>1</v>
      </c>
      <c r="F1795" s="254" t="s">
        <v>187</v>
      </c>
      <c r="G1795" s="252"/>
      <c r="H1795" s="255">
        <v>14.131</v>
      </c>
      <c r="I1795" s="256"/>
      <c r="J1795" s="252"/>
      <c r="K1795" s="252"/>
      <c r="L1795" s="257"/>
      <c r="M1795" s="258"/>
      <c r="N1795" s="259"/>
      <c r="O1795" s="259"/>
      <c r="P1795" s="259"/>
      <c r="Q1795" s="259"/>
      <c r="R1795" s="259"/>
      <c r="S1795" s="259"/>
      <c r="T1795" s="260"/>
      <c r="U1795" s="14"/>
      <c r="V1795" s="14"/>
      <c r="W1795" s="14"/>
      <c r="X1795" s="14"/>
      <c r="Y1795" s="14"/>
      <c r="Z1795" s="14"/>
      <c r="AA1795" s="14"/>
      <c r="AB1795" s="14"/>
      <c r="AC1795" s="14"/>
      <c r="AD1795" s="14"/>
      <c r="AE1795" s="14"/>
      <c r="AT1795" s="261" t="s">
        <v>154</v>
      </c>
      <c r="AU1795" s="261" t="s">
        <v>146</v>
      </c>
      <c r="AV1795" s="14" t="s">
        <v>146</v>
      </c>
      <c r="AW1795" s="14" t="s">
        <v>30</v>
      </c>
      <c r="AX1795" s="14" t="s">
        <v>73</v>
      </c>
      <c r="AY1795" s="261" t="s">
        <v>137</v>
      </c>
    </row>
    <row r="1796" s="13" customFormat="1">
      <c r="A1796" s="13"/>
      <c r="B1796" s="240"/>
      <c r="C1796" s="241"/>
      <c r="D1796" s="242" t="s">
        <v>154</v>
      </c>
      <c r="E1796" s="243" t="s">
        <v>1</v>
      </c>
      <c r="F1796" s="244" t="s">
        <v>188</v>
      </c>
      <c r="G1796" s="241"/>
      <c r="H1796" s="243" t="s">
        <v>1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3"/>
      <c r="V1796" s="13"/>
      <c r="W1796" s="13"/>
      <c r="X1796" s="13"/>
      <c r="Y1796" s="13"/>
      <c r="Z1796" s="13"/>
      <c r="AA1796" s="13"/>
      <c r="AB1796" s="13"/>
      <c r="AC1796" s="13"/>
      <c r="AD1796" s="13"/>
      <c r="AE1796" s="13"/>
      <c r="AT1796" s="250" t="s">
        <v>154</v>
      </c>
      <c r="AU1796" s="250" t="s">
        <v>146</v>
      </c>
      <c r="AV1796" s="13" t="s">
        <v>81</v>
      </c>
      <c r="AW1796" s="13" t="s">
        <v>30</v>
      </c>
      <c r="AX1796" s="13" t="s">
        <v>73</v>
      </c>
      <c r="AY1796" s="250" t="s">
        <v>137</v>
      </c>
    </row>
    <row r="1797" s="14" customFormat="1">
      <c r="A1797" s="14"/>
      <c r="B1797" s="251"/>
      <c r="C1797" s="252"/>
      <c r="D1797" s="242" t="s">
        <v>154</v>
      </c>
      <c r="E1797" s="253" t="s">
        <v>1</v>
      </c>
      <c r="F1797" s="254" t="s">
        <v>189</v>
      </c>
      <c r="G1797" s="252"/>
      <c r="H1797" s="255">
        <v>0.68600000000000005</v>
      </c>
      <c r="I1797" s="256"/>
      <c r="J1797" s="252"/>
      <c r="K1797" s="252"/>
      <c r="L1797" s="257"/>
      <c r="M1797" s="258"/>
      <c r="N1797" s="259"/>
      <c r="O1797" s="259"/>
      <c r="P1797" s="259"/>
      <c r="Q1797" s="259"/>
      <c r="R1797" s="259"/>
      <c r="S1797" s="259"/>
      <c r="T1797" s="260"/>
      <c r="U1797" s="14"/>
      <c r="V1797" s="14"/>
      <c r="W1797" s="14"/>
      <c r="X1797" s="14"/>
      <c r="Y1797" s="14"/>
      <c r="Z1797" s="14"/>
      <c r="AA1797" s="14"/>
      <c r="AB1797" s="14"/>
      <c r="AC1797" s="14"/>
      <c r="AD1797" s="14"/>
      <c r="AE1797" s="14"/>
      <c r="AT1797" s="261" t="s">
        <v>154</v>
      </c>
      <c r="AU1797" s="261" t="s">
        <v>146</v>
      </c>
      <c r="AV1797" s="14" t="s">
        <v>146</v>
      </c>
      <c r="AW1797" s="14" t="s">
        <v>30</v>
      </c>
      <c r="AX1797" s="14" t="s">
        <v>73</v>
      </c>
      <c r="AY1797" s="261" t="s">
        <v>137</v>
      </c>
    </row>
    <row r="1798" s="13" customFormat="1">
      <c r="A1798" s="13"/>
      <c r="B1798" s="240"/>
      <c r="C1798" s="241"/>
      <c r="D1798" s="242" t="s">
        <v>154</v>
      </c>
      <c r="E1798" s="243" t="s">
        <v>1</v>
      </c>
      <c r="F1798" s="244" t="s">
        <v>1947</v>
      </c>
      <c r="G1798" s="241"/>
      <c r="H1798" s="243" t="s">
        <v>1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3"/>
      <c r="V1798" s="13"/>
      <c r="W1798" s="13"/>
      <c r="X1798" s="13"/>
      <c r="Y1798" s="13"/>
      <c r="Z1798" s="13"/>
      <c r="AA1798" s="13"/>
      <c r="AB1798" s="13"/>
      <c r="AC1798" s="13"/>
      <c r="AD1798" s="13"/>
      <c r="AE1798" s="13"/>
      <c r="AT1798" s="250" t="s">
        <v>154</v>
      </c>
      <c r="AU1798" s="250" t="s">
        <v>146</v>
      </c>
      <c r="AV1798" s="13" t="s">
        <v>81</v>
      </c>
      <c r="AW1798" s="13" t="s">
        <v>30</v>
      </c>
      <c r="AX1798" s="13" t="s">
        <v>73</v>
      </c>
      <c r="AY1798" s="250" t="s">
        <v>137</v>
      </c>
    </row>
    <row r="1799" s="13" customFormat="1">
      <c r="A1799" s="13"/>
      <c r="B1799" s="240"/>
      <c r="C1799" s="241"/>
      <c r="D1799" s="242" t="s">
        <v>154</v>
      </c>
      <c r="E1799" s="243" t="s">
        <v>1</v>
      </c>
      <c r="F1799" s="244" t="s">
        <v>176</v>
      </c>
      <c r="G1799" s="241"/>
      <c r="H1799" s="243" t="s">
        <v>1</v>
      </c>
      <c r="I1799" s="245"/>
      <c r="J1799" s="241"/>
      <c r="K1799" s="241"/>
      <c r="L1799" s="246"/>
      <c r="M1799" s="247"/>
      <c r="N1799" s="248"/>
      <c r="O1799" s="248"/>
      <c r="P1799" s="248"/>
      <c r="Q1799" s="248"/>
      <c r="R1799" s="248"/>
      <c r="S1799" s="248"/>
      <c r="T1799" s="249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50" t="s">
        <v>154</v>
      </c>
      <c r="AU1799" s="250" t="s">
        <v>146</v>
      </c>
      <c r="AV1799" s="13" t="s">
        <v>81</v>
      </c>
      <c r="AW1799" s="13" t="s">
        <v>30</v>
      </c>
      <c r="AX1799" s="13" t="s">
        <v>73</v>
      </c>
      <c r="AY1799" s="250" t="s">
        <v>137</v>
      </c>
    </row>
    <row r="1800" s="14" customFormat="1">
      <c r="A1800" s="14"/>
      <c r="B1800" s="251"/>
      <c r="C1800" s="252"/>
      <c r="D1800" s="242" t="s">
        <v>154</v>
      </c>
      <c r="E1800" s="253" t="s">
        <v>1</v>
      </c>
      <c r="F1800" s="254" t="s">
        <v>223</v>
      </c>
      <c r="G1800" s="252"/>
      <c r="H1800" s="255">
        <v>37.579999999999998</v>
      </c>
      <c r="I1800" s="256"/>
      <c r="J1800" s="252"/>
      <c r="K1800" s="252"/>
      <c r="L1800" s="257"/>
      <c r="M1800" s="258"/>
      <c r="N1800" s="259"/>
      <c r="O1800" s="259"/>
      <c r="P1800" s="259"/>
      <c r="Q1800" s="259"/>
      <c r="R1800" s="259"/>
      <c r="S1800" s="259"/>
      <c r="T1800" s="260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61" t="s">
        <v>154</v>
      </c>
      <c r="AU1800" s="261" t="s">
        <v>146</v>
      </c>
      <c r="AV1800" s="14" t="s">
        <v>146</v>
      </c>
      <c r="AW1800" s="14" t="s">
        <v>30</v>
      </c>
      <c r="AX1800" s="14" t="s">
        <v>73</v>
      </c>
      <c r="AY1800" s="261" t="s">
        <v>137</v>
      </c>
    </row>
    <row r="1801" s="13" customFormat="1">
      <c r="A1801" s="13"/>
      <c r="B1801" s="240"/>
      <c r="C1801" s="241"/>
      <c r="D1801" s="242" t="s">
        <v>154</v>
      </c>
      <c r="E1801" s="243" t="s">
        <v>1</v>
      </c>
      <c r="F1801" s="244" t="s">
        <v>224</v>
      </c>
      <c r="G1801" s="241"/>
      <c r="H1801" s="243" t="s">
        <v>1</v>
      </c>
      <c r="I1801" s="245"/>
      <c r="J1801" s="241"/>
      <c r="K1801" s="241"/>
      <c r="L1801" s="246"/>
      <c r="M1801" s="247"/>
      <c r="N1801" s="248"/>
      <c r="O1801" s="248"/>
      <c r="P1801" s="248"/>
      <c r="Q1801" s="248"/>
      <c r="R1801" s="248"/>
      <c r="S1801" s="248"/>
      <c r="T1801" s="249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50" t="s">
        <v>154</v>
      </c>
      <c r="AU1801" s="250" t="s">
        <v>146</v>
      </c>
      <c r="AV1801" s="13" t="s">
        <v>81</v>
      </c>
      <c r="AW1801" s="13" t="s">
        <v>30</v>
      </c>
      <c r="AX1801" s="13" t="s">
        <v>73</v>
      </c>
      <c r="AY1801" s="250" t="s">
        <v>137</v>
      </c>
    </row>
    <row r="1802" s="14" customFormat="1">
      <c r="A1802" s="14"/>
      <c r="B1802" s="251"/>
      <c r="C1802" s="252"/>
      <c r="D1802" s="242" t="s">
        <v>154</v>
      </c>
      <c r="E1802" s="253" t="s">
        <v>1</v>
      </c>
      <c r="F1802" s="254" t="s">
        <v>225</v>
      </c>
      <c r="G1802" s="252"/>
      <c r="H1802" s="255">
        <v>11.085000000000001</v>
      </c>
      <c r="I1802" s="256"/>
      <c r="J1802" s="252"/>
      <c r="K1802" s="252"/>
      <c r="L1802" s="257"/>
      <c r="M1802" s="258"/>
      <c r="N1802" s="259"/>
      <c r="O1802" s="259"/>
      <c r="P1802" s="259"/>
      <c r="Q1802" s="259"/>
      <c r="R1802" s="259"/>
      <c r="S1802" s="259"/>
      <c r="T1802" s="260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61" t="s">
        <v>154</v>
      </c>
      <c r="AU1802" s="261" t="s">
        <v>146</v>
      </c>
      <c r="AV1802" s="14" t="s">
        <v>146</v>
      </c>
      <c r="AW1802" s="14" t="s">
        <v>30</v>
      </c>
      <c r="AX1802" s="14" t="s">
        <v>73</v>
      </c>
      <c r="AY1802" s="261" t="s">
        <v>137</v>
      </c>
    </row>
    <row r="1803" s="13" customFormat="1">
      <c r="A1803" s="13"/>
      <c r="B1803" s="240"/>
      <c r="C1803" s="241"/>
      <c r="D1803" s="242" t="s">
        <v>154</v>
      </c>
      <c r="E1803" s="243" t="s">
        <v>1</v>
      </c>
      <c r="F1803" s="244" t="s">
        <v>182</v>
      </c>
      <c r="G1803" s="241"/>
      <c r="H1803" s="243" t="s">
        <v>1</v>
      </c>
      <c r="I1803" s="245"/>
      <c r="J1803" s="241"/>
      <c r="K1803" s="241"/>
      <c r="L1803" s="246"/>
      <c r="M1803" s="247"/>
      <c r="N1803" s="248"/>
      <c r="O1803" s="248"/>
      <c r="P1803" s="248"/>
      <c r="Q1803" s="248"/>
      <c r="R1803" s="248"/>
      <c r="S1803" s="248"/>
      <c r="T1803" s="249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50" t="s">
        <v>154</v>
      </c>
      <c r="AU1803" s="250" t="s">
        <v>146</v>
      </c>
      <c r="AV1803" s="13" t="s">
        <v>81</v>
      </c>
      <c r="AW1803" s="13" t="s">
        <v>30</v>
      </c>
      <c r="AX1803" s="13" t="s">
        <v>73</v>
      </c>
      <c r="AY1803" s="250" t="s">
        <v>137</v>
      </c>
    </row>
    <row r="1804" s="14" customFormat="1">
      <c r="A1804" s="14"/>
      <c r="B1804" s="251"/>
      <c r="C1804" s="252"/>
      <c r="D1804" s="242" t="s">
        <v>154</v>
      </c>
      <c r="E1804" s="253" t="s">
        <v>1</v>
      </c>
      <c r="F1804" s="254" t="s">
        <v>226</v>
      </c>
      <c r="G1804" s="252"/>
      <c r="H1804" s="255">
        <v>19.937999999999999</v>
      </c>
      <c r="I1804" s="256"/>
      <c r="J1804" s="252"/>
      <c r="K1804" s="252"/>
      <c r="L1804" s="257"/>
      <c r="M1804" s="258"/>
      <c r="N1804" s="259"/>
      <c r="O1804" s="259"/>
      <c r="P1804" s="259"/>
      <c r="Q1804" s="259"/>
      <c r="R1804" s="259"/>
      <c r="S1804" s="259"/>
      <c r="T1804" s="260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61" t="s">
        <v>154</v>
      </c>
      <c r="AU1804" s="261" t="s">
        <v>146</v>
      </c>
      <c r="AV1804" s="14" t="s">
        <v>146</v>
      </c>
      <c r="AW1804" s="14" t="s">
        <v>30</v>
      </c>
      <c r="AX1804" s="14" t="s">
        <v>73</v>
      </c>
      <c r="AY1804" s="261" t="s">
        <v>137</v>
      </c>
    </row>
    <row r="1805" s="13" customFormat="1">
      <c r="A1805" s="13"/>
      <c r="B1805" s="240"/>
      <c r="C1805" s="241"/>
      <c r="D1805" s="242" t="s">
        <v>154</v>
      </c>
      <c r="E1805" s="243" t="s">
        <v>1</v>
      </c>
      <c r="F1805" s="244" t="s">
        <v>227</v>
      </c>
      <c r="G1805" s="241"/>
      <c r="H1805" s="243" t="s">
        <v>1</v>
      </c>
      <c r="I1805" s="245"/>
      <c r="J1805" s="241"/>
      <c r="K1805" s="241"/>
      <c r="L1805" s="246"/>
      <c r="M1805" s="247"/>
      <c r="N1805" s="248"/>
      <c r="O1805" s="248"/>
      <c r="P1805" s="248"/>
      <c r="Q1805" s="248"/>
      <c r="R1805" s="248"/>
      <c r="S1805" s="248"/>
      <c r="T1805" s="249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50" t="s">
        <v>154</v>
      </c>
      <c r="AU1805" s="250" t="s">
        <v>146</v>
      </c>
      <c r="AV1805" s="13" t="s">
        <v>81</v>
      </c>
      <c r="AW1805" s="13" t="s">
        <v>30</v>
      </c>
      <c r="AX1805" s="13" t="s">
        <v>73</v>
      </c>
      <c r="AY1805" s="250" t="s">
        <v>137</v>
      </c>
    </row>
    <row r="1806" s="14" customFormat="1">
      <c r="A1806" s="14"/>
      <c r="B1806" s="251"/>
      <c r="C1806" s="252"/>
      <c r="D1806" s="242" t="s">
        <v>154</v>
      </c>
      <c r="E1806" s="253" t="s">
        <v>1</v>
      </c>
      <c r="F1806" s="254" t="s">
        <v>228</v>
      </c>
      <c r="G1806" s="252"/>
      <c r="H1806" s="255">
        <v>22.242999999999999</v>
      </c>
      <c r="I1806" s="256"/>
      <c r="J1806" s="252"/>
      <c r="K1806" s="252"/>
      <c r="L1806" s="257"/>
      <c r="M1806" s="258"/>
      <c r="N1806" s="259"/>
      <c r="O1806" s="259"/>
      <c r="P1806" s="259"/>
      <c r="Q1806" s="259"/>
      <c r="R1806" s="259"/>
      <c r="S1806" s="259"/>
      <c r="T1806" s="260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61" t="s">
        <v>154</v>
      </c>
      <c r="AU1806" s="261" t="s">
        <v>146</v>
      </c>
      <c r="AV1806" s="14" t="s">
        <v>146</v>
      </c>
      <c r="AW1806" s="14" t="s">
        <v>30</v>
      </c>
      <c r="AX1806" s="14" t="s">
        <v>73</v>
      </c>
      <c r="AY1806" s="261" t="s">
        <v>137</v>
      </c>
    </row>
    <row r="1807" s="13" customFormat="1">
      <c r="A1807" s="13"/>
      <c r="B1807" s="240"/>
      <c r="C1807" s="241"/>
      <c r="D1807" s="242" t="s">
        <v>154</v>
      </c>
      <c r="E1807" s="243" t="s">
        <v>1</v>
      </c>
      <c r="F1807" s="244" t="s">
        <v>186</v>
      </c>
      <c r="G1807" s="241"/>
      <c r="H1807" s="243" t="s">
        <v>1</v>
      </c>
      <c r="I1807" s="245"/>
      <c r="J1807" s="241"/>
      <c r="K1807" s="241"/>
      <c r="L1807" s="246"/>
      <c r="M1807" s="247"/>
      <c r="N1807" s="248"/>
      <c r="O1807" s="248"/>
      <c r="P1807" s="248"/>
      <c r="Q1807" s="248"/>
      <c r="R1807" s="248"/>
      <c r="S1807" s="248"/>
      <c r="T1807" s="249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50" t="s">
        <v>154</v>
      </c>
      <c r="AU1807" s="250" t="s">
        <v>146</v>
      </c>
      <c r="AV1807" s="13" t="s">
        <v>81</v>
      </c>
      <c r="AW1807" s="13" t="s">
        <v>30</v>
      </c>
      <c r="AX1807" s="13" t="s">
        <v>73</v>
      </c>
      <c r="AY1807" s="250" t="s">
        <v>137</v>
      </c>
    </row>
    <row r="1808" s="14" customFormat="1">
      <c r="A1808" s="14"/>
      <c r="B1808" s="251"/>
      <c r="C1808" s="252"/>
      <c r="D1808" s="242" t="s">
        <v>154</v>
      </c>
      <c r="E1808" s="253" t="s">
        <v>1</v>
      </c>
      <c r="F1808" s="254" t="s">
        <v>229</v>
      </c>
      <c r="G1808" s="252"/>
      <c r="H1808" s="255">
        <v>43.287999999999997</v>
      </c>
      <c r="I1808" s="256"/>
      <c r="J1808" s="252"/>
      <c r="K1808" s="252"/>
      <c r="L1808" s="257"/>
      <c r="M1808" s="258"/>
      <c r="N1808" s="259"/>
      <c r="O1808" s="259"/>
      <c r="P1808" s="259"/>
      <c r="Q1808" s="259"/>
      <c r="R1808" s="259"/>
      <c r="S1808" s="259"/>
      <c r="T1808" s="260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61" t="s">
        <v>154</v>
      </c>
      <c r="AU1808" s="261" t="s">
        <v>146</v>
      </c>
      <c r="AV1808" s="14" t="s">
        <v>146</v>
      </c>
      <c r="AW1808" s="14" t="s">
        <v>30</v>
      </c>
      <c r="AX1808" s="14" t="s">
        <v>73</v>
      </c>
      <c r="AY1808" s="261" t="s">
        <v>137</v>
      </c>
    </row>
    <row r="1809" s="13" customFormat="1">
      <c r="A1809" s="13"/>
      <c r="B1809" s="240"/>
      <c r="C1809" s="241"/>
      <c r="D1809" s="242" t="s">
        <v>154</v>
      </c>
      <c r="E1809" s="243" t="s">
        <v>1</v>
      </c>
      <c r="F1809" s="244" t="s">
        <v>184</v>
      </c>
      <c r="G1809" s="241"/>
      <c r="H1809" s="243" t="s">
        <v>1</v>
      </c>
      <c r="I1809" s="245"/>
      <c r="J1809" s="241"/>
      <c r="K1809" s="241"/>
      <c r="L1809" s="246"/>
      <c r="M1809" s="247"/>
      <c r="N1809" s="248"/>
      <c r="O1809" s="248"/>
      <c r="P1809" s="248"/>
      <c r="Q1809" s="248"/>
      <c r="R1809" s="248"/>
      <c r="S1809" s="248"/>
      <c r="T1809" s="249"/>
      <c r="U1809" s="13"/>
      <c r="V1809" s="13"/>
      <c r="W1809" s="13"/>
      <c r="X1809" s="13"/>
      <c r="Y1809" s="13"/>
      <c r="Z1809" s="13"/>
      <c r="AA1809" s="13"/>
      <c r="AB1809" s="13"/>
      <c r="AC1809" s="13"/>
      <c r="AD1809" s="13"/>
      <c r="AE1809" s="13"/>
      <c r="AT1809" s="250" t="s">
        <v>154</v>
      </c>
      <c r="AU1809" s="250" t="s">
        <v>146</v>
      </c>
      <c r="AV1809" s="13" t="s">
        <v>81</v>
      </c>
      <c r="AW1809" s="13" t="s">
        <v>30</v>
      </c>
      <c r="AX1809" s="13" t="s">
        <v>73</v>
      </c>
      <c r="AY1809" s="250" t="s">
        <v>137</v>
      </c>
    </row>
    <row r="1810" s="14" customFormat="1">
      <c r="A1810" s="14"/>
      <c r="B1810" s="251"/>
      <c r="C1810" s="252"/>
      <c r="D1810" s="242" t="s">
        <v>154</v>
      </c>
      <c r="E1810" s="253" t="s">
        <v>1</v>
      </c>
      <c r="F1810" s="254" t="s">
        <v>230</v>
      </c>
      <c r="G1810" s="252"/>
      <c r="H1810" s="255">
        <v>43.447000000000003</v>
      </c>
      <c r="I1810" s="256"/>
      <c r="J1810" s="252"/>
      <c r="K1810" s="252"/>
      <c r="L1810" s="257"/>
      <c r="M1810" s="258"/>
      <c r="N1810" s="259"/>
      <c r="O1810" s="259"/>
      <c r="P1810" s="259"/>
      <c r="Q1810" s="259"/>
      <c r="R1810" s="259"/>
      <c r="S1810" s="259"/>
      <c r="T1810" s="260"/>
      <c r="U1810" s="14"/>
      <c r="V1810" s="14"/>
      <c r="W1810" s="14"/>
      <c r="X1810" s="14"/>
      <c r="Y1810" s="14"/>
      <c r="Z1810" s="14"/>
      <c r="AA1810" s="14"/>
      <c r="AB1810" s="14"/>
      <c r="AC1810" s="14"/>
      <c r="AD1810" s="14"/>
      <c r="AE1810" s="14"/>
      <c r="AT1810" s="261" t="s">
        <v>154</v>
      </c>
      <c r="AU1810" s="261" t="s">
        <v>146</v>
      </c>
      <c r="AV1810" s="14" t="s">
        <v>146</v>
      </c>
      <c r="AW1810" s="14" t="s">
        <v>30</v>
      </c>
      <c r="AX1810" s="14" t="s">
        <v>73</v>
      </c>
      <c r="AY1810" s="261" t="s">
        <v>137</v>
      </c>
    </row>
    <row r="1811" s="13" customFormat="1">
      <c r="A1811" s="13"/>
      <c r="B1811" s="240"/>
      <c r="C1811" s="241"/>
      <c r="D1811" s="242" t="s">
        <v>154</v>
      </c>
      <c r="E1811" s="243" t="s">
        <v>1</v>
      </c>
      <c r="F1811" s="244" t="s">
        <v>188</v>
      </c>
      <c r="G1811" s="241"/>
      <c r="H1811" s="243" t="s">
        <v>1</v>
      </c>
      <c r="I1811" s="245"/>
      <c r="J1811" s="241"/>
      <c r="K1811" s="241"/>
      <c r="L1811" s="246"/>
      <c r="M1811" s="247"/>
      <c r="N1811" s="248"/>
      <c r="O1811" s="248"/>
      <c r="P1811" s="248"/>
      <c r="Q1811" s="248"/>
      <c r="R1811" s="248"/>
      <c r="S1811" s="248"/>
      <c r="T1811" s="249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50" t="s">
        <v>154</v>
      </c>
      <c r="AU1811" s="250" t="s">
        <v>146</v>
      </c>
      <c r="AV1811" s="13" t="s">
        <v>81</v>
      </c>
      <c r="AW1811" s="13" t="s">
        <v>30</v>
      </c>
      <c r="AX1811" s="13" t="s">
        <v>73</v>
      </c>
      <c r="AY1811" s="250" t="s">
        <v>137</v>
      </c>
    </row>
    <row r="1812" s="14" customFormat="1">
      <c r="A1812" s="14"/>
      <c r="B1812" s="251"/>
      <c r="C1812" s="252"/>
      <c r="D1812" s="242" t="s">
        <v>154</v>
      </c>
      <c r="E1812" s="253" t="s">
        <v>1</v>
      </c>
      <c r="F1812" s="254" t="s">
        <v>231</v>
      </c>
      <c r="G1812" s="252"/>
      <c r="H1812" s="255">
        <v>5.8490000000000002</v>
      </c>
      <c r="I1812" s="256"/>
      <c r="J1812" s="252"/>
      <c r="K1812" s="252"/>
      <c r="L1812" s="257"/>
      <c r="M1812" s="258"/>
      <c r="N1812" s="259"/>
      <c r="O1812" s="259"/>
      <c r="P1812" s="259"/>
      <c r="Q1812" s="259"/>
      <c r="R1812" s="259"/>
      <c r="S1812" s="259"/>
      <c r="T1812" s="260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61" t="s">
        <v>154</v>
      </c>
      <c r="AU1812" s="261" t="s">
        <v>146</v>
      </c>
      <c r="AV1812" s="14" t="s">
        <v>146</v>
      </c>
      <c r="AW1812" s="14" t="s">
        <v>30</v>
      </c>
      <c r="AX1812" s="14" t="s">
        <v>73</v>
      </c>
      <c r="AY1812" s="261" t="s">
        <v>137</v>
      </c>
    </row>
    <row r="1813" s="13" customFormat="1">
      <c r="A1813" s="13"/>
      <c r="B1813" s="240"/>
      <c r="C1813" s="241"/>
      <c r="D1813" s="242" t="s">
        <v>154</v>
      </c>
      <c r="E1813" s="243" t="s">
        <v>1</v>
      </c>
      <c r="F1813" s="244" t="s">
        <v>232</v>
      </c>
      <c r="G1813" s="241"/>
      <c r="H1813" s="243" t="s">
        <v>1</v>
      </c>
      <c r="I1813" s="245"/>
      <c r="J1813" s="241"/>
      <c r="K1813" s="241"/>
      <c r="L1813" s="246"/>
      <c r="M1813" s="247"/>
      <c r="N1813" s="248"/>
      <c r="O1813" s="248"/>
      <c r="P1813" s="248"/>
      <c r="Q1813" s="248"/>
      <c r="R1813" s="248"/>
      <c r="S1813" s="248"/>
      <c r="T1813" s="249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50" t="s">
        <v>154</v>
      </c>
      <c r="AU1813" s="250" t="s">
        <v>146</v>
      </c>
      <c r="AV1813" s="13" t="s">
        <v>81</v>
      </c>
      <c r="AW1813" s="13" t="s">
        <v>30</v>
      </c>
      <c r="AX1813" s="13" t="s">
        <v>73</v>
      </c>
      <c r="AY1813" s="250" t="s">
        <v>137</v>
      </c>
    </row>
    <row r="1814" s="14" customFormat="1">
      <c r="A1814" s="14"/>
      <c r="B1814" s="251"/>
      <c r="C1814" s="252"/>
      <c r="D1814" s="242" t="s">
        <v>154</v>
      </c>
      <c r="E1814" s="253" t="s">
        <v>1</v>
      </c>
      <c r="F1814" s="254" t="s">
        <v>233</v>
      </c>
      <c r="G1814" s="252"/>
      <c r="H1814" s="255">
        <v>-16.765999999999998</v>
      </c>
      <c r="I1814" s="256"/>
      <c r="J1814" s="252"/>
      <c r="K1814" s="252"/>
      <c r="L1814" s="257"/>
      <c r="M1814" s="258"/>
      <c r="N1814" s="259"/>
      <c r="O1814" s="259"/>
      <c r="P1814" s="259"/>
      <c r="Q1814" s="259"/>
      <c r="R1814" s="259"/>
      <c r="S1814" s="259"/>
      <c r="T1814" s="260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61" t="s">
        <v>154</v>
      </c>
      <c r="AU1814" s="261" t="s">
        <v>146</v>
      </c>
      <c r="AV1814" s="14" t="s">
        <v>146</v>
      </c>
      <c r="AW1814" s="14" t="s">
        <v>30</v>
      </c>
      <c r="AX1814" s="14" t="s">
        <v>73</v>
      </c>
      <c r="AY1814" s="261" t="s">
        <v>137</v>
      </c>
    </row>
    <row r="1815" s="15" customFormat="1">
      <c r="A1815" s="15"/>
      <c r="B1815" s="262"/>
      <c r="C1815" s="263"/>
      <c r="D1815" s="242" t="s">
        <v>154</v>
      </c>
      <c r="E1815" s="264" t="s">
        <v>1</v>
      </c>
      <c r="F1815" s="265" t="s">
        <v>157</v>
      </c>
      <c r="G1815" s="263"/>
      <c r="H1815" s="266">
        <v>210.24100000000001</v>
      </c>
      <c r="I1815" s="267"/>
      <c r="J1815" s="263"/>
      <c r="K1815" s="263"/>
      <c r="L1815" s="268"/>
      <c r="M1815" s="269"/>
      <c r="N1815" s="270"/>
      <c r="O1815" s="270"/>
      <c r="P1815" s="270"/>
      <c r="Q1815" s="270"/>
      <c r="R1815" s="270"/>
      <c r="S1815" s="270"/>
      <c r="T1815" s="271"/>
      <c r="U1815" s="15"/>
      <c r="V1815" s="15"/>
      <c r="W1815" s="15"/>
      <c r="X1815" s="15"/>
      <c r="Y1815" s="15"/>
      <c r="Z1815" s="15"/>
      <c r="AA1815" s="15"/>
      <c r="AB1815" s="15"/>
      <c r="AC1815" s="15"/>
      <c r="AD1815" s="15"/>
      <c r="AE1815" s="15"/>
      <c r="AT1815" s="272" t="s">
        <v>154</v>
      </c>
      <c r="AU1815" s="272" t="s">
        <v>146</v>
      </c>
      <c r="AV1815" s="15" t="s">
        <v>145</v>
      </c>
      <c r="AW1815" s="15" t="s">
        <v>30</v>
      </c>
      <c r="AX1815" s="15" t="s">
        <v>81</v>
      </c>
      <c r="AY1815" s="272" t="s">
        <v>137</v>
      </c>
    </row>
    <row r="1816" s="2" customFormat="1" ht="16.5" customHeight="1">
      <c r="A1816" s="38"/>
      <c r="B1816" s="39"/>
      <c r="C1816" s="215" t="s">
        <v>1952</v>
      </c>
      <c r="D1816" s="215" t="s">
        <v>141</v>
      </c>
      <c r="E1816" s="216" t="s">
        <v>1953</v>
      </c>
      <c r="F1816" s="217" t="s">
        <v>1954</v>
      </c>
      <c r="G1816" s="218" t="s">
        <v>167</v>
      </c>
      <c r="H1816" s="219">
        <v>210.24100000000001</v>
      </c>
      <c r="I1816" s="220"/>
      <c r="J1816" s="221">
        <f>ROUND(I1816*H1816,2)</f>
        <v>0</v>
      </c>
      <c r="K1816" s="222"/>
      <c r="L1816" s="44"/>
      <c r="M1816" s="223" t="s">
        <v>1</v>
      </c>
      <c r="N1816" s="224" t="s">
        <v>39</v>
      </c>
      <c r="O1816" s="91"/>
      <c r="P1816" s="225">
        <f>O1816*H1816</f>
        <v>0</v>
      </c>
      <c r="Q1816" s="225">
        <v>0.001</v>
      </c>
      <c r="R1816" s="225">
        <f>Q1816*H1816</f>
        <v>0.21024100000000001</v>
      </c>
      <c r="S1816" s="225">
        <v>0.00031</v>
      </c>
      <c r="T1816" s="226">
        <f>S1816*H1816</f>
        <v>0.065174710000000011</v>
      </c>
      <c r="U1816" s="38"/>
      <c r="V1816" s="38"/>
      <c r="W1816" s="38"/>
      <c r="X1816" s="38"/>
      <c r="Y1816" s="38"/>
      <c r="Z1816" s="38"/>
      <c r="AA1816" s="38"/>
      <c r="AB1816" s="38"/>
      <c r="AC1816" s="38"/>
      <c r="AD1816" s="38"/>
      <c r="AE1816" s="38"/>
      <c r="AR1816" s="227" t="s">
        <v>474</v>
      </c>
      <c r="AT1816" s="227" t="s">
        <v>141</v>
      </c>
      <c r="AU1816" s="227" t="s">
        <v>146</v>
      </c>
      <c r="AY1816" s="17" t="s">
        <v>137</v>
      </c>
      <c r="BE1816" s="228">
        <f>IF(N1816="základní",J1816,0)</f>
        <v>0</v>
      </c>
      <c r="BF1816" s="228">
        <f>IF(N1816="snížená",J1816,0)</f>
        <v>0</v>
      </c>
      <c r="BG1816" s="228">
        <f>IF(N1816="zákl. přenesená",J1816,0)</f>
        <v>0</v>
      </c>
      <c r="BH1816" s="228">
        <f>IF(N1816="sníž. přenesená",J1816,0)</f>
        <v>0</v>
      </c>
      <c r="BI1816" s="228">
        <f>IF(N1816="nulová",J1816,0)</f>
        <v>0</v>
      </c>
      <c r="BJ1816" s="17" t="s">
        <v>146</v>
      </c>
      <c r="BK1816" s="228">
        <f>ROUND(I1816*H1816,2)</f>
        <v>0</v>
      </c>
      <c r="BL1816" s="17" t="s">
        <v>474</v>
      </c>
      <c r="BM1816" s="227" t="s">
        <v>1955</v>
      </c>
    </row>
    <row r="1817" s="13" customFormat="1">
      <c r="A1817" s="13"/>
      <c r="B1817" s="240"/>
      <c r="C1817" s="241"/>
      <c r="D1817" s="242" t="s">
        <v>154</v>
      </c>
      <c r="E1817" s="243" t="s">
        <v>1</v>
      </c>
      <c r="F1817" s="244" t="s">
        <v>1946</v>
      </c>
      <c r="G1817" s="241"/>
      <c r="H1817" s="243" t="s">
        <v>1</v>
      </c>
      <c r="I1817" s="245"/>
      <c r="J1817" s="241"/>
      <c r="K1817" s="241"/>
      <c r="L1817" s="246"/>
      <c r="M1817" s="247"/>
      <c r="N1817" s="248"/>
      <c r="O1817" s="248"/>
      <c r="P1817" s="248"/>
      <c r="Q1817" s="248"/>
      <c r="R1817" s="248"/>
      <c r="S1817" s="248"/>
      <c r="T1817" s="249"/>
      <c r="U1817" s="13"/>
      <c r="V1817" s="13"/>
      <c r="W1817" s="13"/>
      <c r="X1817" s="13"/>
      <c r="Y1817" s="13"/>
      <c r="Z1817" s="13"/>
      <c r="AA1817" s="13"/>
      <c r="AB1817" s="13"/>
      <c r="AC1817" s="13"/>
      <c r="AD1817" s="13"/>
      <c r="AE1817" s="13"/>
      <c r="AT1817" s="250" t="s">
        <v>154</v>
      </c>
      <c r="AU1817" s="250" t="s">
        <v>146</v>
      </c>
      <c r="AV1817" s="13" t="s">
        <v>81</v>
      </c>
      <c r="AW1817" s="13" t="s">
        <v>30</v>
      </c>
      <c r="AX1817" s="13" t="s">
        <v>73</v>
      </c>
      <c r="AY1817" s="250" t="s">
        <v>137</v>
      </c>
    </row>
    <row r="1818" s="13" customFormat="1">
      <c r="A1818" s="13"/>
      <c r="B1818" s="240"/>
      <c r="C1818" s="241"/>
      <c r="D1818" s="242" t="s">
        <v>154</v>
      </c>
      <c r="E1818" s="243" t="s">
        <v>1</v>
      </c>
      <c r="F1818" s="244" t="s">
        <v>176</v>
      </c>
      <c r="G1818" s="241"/>
      <c r="H1818" s="243" t="s">
        <v>1</v>
      </c>
      <c r="I1818" s="245"/>
      <c r="J1818" s="241"/>
      <c r="K1818" s="241"/>
      <c r="L1818" s="246"/>
      <c r="M1818" s="247"/>
      <c r="N1818" s="248"/>
      <c r="O1818" s="248"/>
      <c r="P1818" s="248"/>
      <c r="Q1818" s="248"/>
      <c r="R1818" s="248"/>
      <c r="S1818" s="248"/>
      <c r="T1818" s="249"/>
      <c r="U1818" s="13"/>
      <c r="V1818" s="13"/>
      <c r="W1818" s="13"/>
      <c r="X1818" s="13"/>
      <c r="Y1818" s="13"/>
      <c r="Z1818" s="13"/>
      <c r="AA1818" s="13"/>
      <c r="AB1818" s="13"/>
      <c r="AC1818" s="13"/>
      <c r="AD1818" s="13"/>
      <c r="AE1818" s="13"/>
      <c r="AT1818" s="250" t="s">
        <v>154</v>
      </c>
      <c r="AU1818" s="250" t="s">
        <v>146</v>
      </c>
      <c r="AV1818" s="13" t="s">
        <v>81</v>
      </c>
      <c r="AW1818" s="13" t="s">
        <v>30</v>
      </c>
      <c r="AX1818" s="13" t="s">
        <v>73</v>
      </c>
      <c r="AY1818" s="250" t="s">
        <v>137</v>
      </c>
    </row>
    <row r="1819" s="14" customFormat="1">
      <c r="A1819" s="14"/>
      <c r="B1819" s="251"/>
      <c r="C1819" s="252"/>
      <c r="D1819" s="242" t="s">
        <v>154</v>
      </c>
      <c r="E1819" s="253" t="s">
        <v>1</v>
      </c>
      <c r="F1819" s="254" t="s">
        <v>177</v>
      </c>
      <c r="G1819" s="252"/>
      <c r="H1819" s="255">
        <v>7.484</v>
      </c>
      <c r="I1819" s="256"/>
      <c r="J1819" s="252"/>
      <c r="K1819" s="252"/>
      <c r="L1819" s="257"/>
      <c r="M1819" s="258"/>
      <c r="N1819" s="259"/>
      <c r="O1819" s="259"/>
      <c r="P1819" s="259"/>
      <c r="Q1819" s="259"/>
      <c r="R1819" s="259"/>
      <c r="S1819" s="259"/>
      <c r="T1819" s="260"/>
      <c r="U1819" s="14"/>
      <c r="V1819" s="14"/>
      <c r="W1819" s="14"/>
      <c r="X1819" s="14"/>
      <c r="Y1819" s="14"/>
      <c r="Z1819" s="14"/>
      <c r="AA1819" s="14"/>
      <c r="AB1819" s="14"/>
      <c r="AC1819" s="14"/>
      <c r="AD1819" s="14"/>
      <c r="AE1819" s="14"/>
      <c r="AT1819" s="261" t="s">
        <v>154</v>
      </c>
      <c r="AU1819" s="261" t="s">
        <v>146</v>
      </c>
      <c r="AV1819" s="14" t="s">
        <v>146</v>
      </c>
      <c r="AW1819" s="14" t="s">
        <v>30</v>
      </c>
      <c r="AX1819" s="14" t="s">
        <v>73</v>
      </c>
      <c r="AY1819" s="261" t="s">
        <v>137</v>
      </c>
    </row>
    <row r="1820" s="13" customFormat="1">
      <c r="A1820" s="13"/>
      <c r="B1820" s="240"/>
      <c r="C1820" s="241"/>
      <c r="D1820" s="242" t="s">
        <v>154</v>
      </c>
      <c r="E1820" s="243" t="s">
        <v>1</v>
      </c>
      <c r="F1820" s="244" t="s">
        <v>178</v>
      </c>
      <c r="G1820" s="241"/>
      <c r="H1820" s="243" t="s">
        <v>1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3"/>
      <c r="V1820" s="13"/>
      <c r="W1820" s="13"/>
      <c r="X1820" s="13"/>
      <c r="Y1820" s="13"/>
      <c r="Z1820" s="13"/>
      <c r="AA1820" s="13"/>
      <c r="AB1820" s="13"/>
      <c r="AC1820" s="13"/>
      <c r="AD1820" s="13"/>
      <c r="AE1820" s="13"/>
      <c r="AT1820" s="250" t="s">
        <v>154</v>
      </c>
      <c r="AU1820" s="250" t="s">
        <v>146</v>
      </c>
      <c r="AV1820" s="13" t="s">
        <v>81</v>
      </c>
      <c r="AW1820" s="13" t="s">
        <v>30</v>
      </c>
      <c r="AX1820" s="13" t="s">
        <v>73</v>
      </c>
      <c r="AY1820" s="250" t="s">
        <v>137</v>
      </c>
    </row>
    <row r="1821" s="14" customFormat="1">
      <c r="A1821" s="14"/>
      <c r="B1821" s="251"/>
      <c r="C1821" s="252"/>
      <c r="D1821" s="242" t="s">
        <v>154</v>
      </c>
      <c r="E1821" s="253" t="s">
        <v>1</v>
      </c>
      <c r="F1821" s="254" t="s">
        <v>179</v>
      </c>
      <c r="G1821" s="252"/>
      <c r="H1821" s="255">
        <v>2.8599999999999999</v>
      </c>
      <c r="I1821" s="256"/>
      <c r="J1821" s="252"/>
      <c r="K1821" s="252"/>
      <c r="L1821" s="257"/>
      <c r="M1821" s="258"/>
      <c r="N1821" s="259"/>
      <c r="O1821" s="259"/>
      <c r="P1821" s="259"/>
      <c r="Q1821" s="259"/>
      <c r="R1821" s="259"/>
      <c r="S1821" s="259"/>
      <c r="T1821" s="260"/>
      <c r="U1821" s="14"/>
      <c r="V1821" s="14"/>
      <c r="W1821" s="14"/>
      <c r="X1821" s="14"/>
      <c r="Y1821" s="14"/>
      <c r="Z1821" s="14"/>
      <c r="AA1821" s="14"/>
      <c r="AB1821" s="14"/>
      <c r="AC1821" s="14"/>
      <c r="AD1821" s="14"/>
      <c r="AE1821" s="14"/>
      <c r="AT1821" s="261" t="s">
        <v>154</v>
      </c>
      <c r="AU1821" s="261" t="s">
        <v>146</v>
      </c>
      <c r="AV1821" s="14" t="s">
        <v>146</v>
      </c>
      <c r="AW1821" s="14" t="s">
        <v>30</v>
      </c>
      <c r="AX1821" s="14" t="s">
        <v>73</v>
      </c>
      <c r="AY1821" s="261" t="s">
        <v>137</v>
      </c>
    </row>
    <row r="1822" s="13" customFormat="1">
      <c r="A1822" s="13"/>
      <c r="B1822" s="240"/>
      <c r="C1822" s="241"/>
      <c r="D1822" s="242" t="s">
        <v>154</v>
      </c>
      <c r="E1822" s="243" t="s">
        <v>1</v>
      </c>
      <c r="F1822" s="244" t="s">
        <v>180</v>
      </c>
      <c r="G1822" s="241"/>
      <c r="H1822" s="243" t="s">
        <v>1</v>
      </c>
      <c r="I1822" s="245"/>
      <c r="J1822" s="241"/>
      <c r="K1822" s="241"/>
      <c r="L1822" s="246"/>
      <c r="M1822" s="247"/>
      <c r="N1822" s="248"/>
      <c r="O1822" s="248"/>
      <c r="P1822" s="248"/>
      <c r="Q1822" s="248"/>
      <c r="R1822" s="248"/>
      <c r="S1822" s="248"/>
      <c r="T1822" s="249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50" t="s">
        <v>154</v>
      </c>
      <c r="AU1822" s="250" t="s">
        <v>146</v>
      </c>
      <c r="AV1822" s="13" t="s">
        <v>81</v>
      </c>
      <c r="AW1822" s="13" t="s">
        <v>30</v>
      </c>
      <c r="AX1822" s="13" t="s">
        <v>73</v>
      </c>
      <c r="AY1822" s="250" t="s">
        <v>137</v>
      </c>
    </row>
    <row r="1823" s="14" customFormat="1">
      <c r="A1823" s="14"/>
      <c r="B1823" s="251"/>
      <c r="C1823" s="252"/>
      <c r="D1823" s="242" t="s">
        <v>154</v>
      </c>
      <c r="E1823" s="253" t="s">
        <v>1</v>
      </c>
      <c r="F1823" s="254" t="s">
        <v>181</v>
      </c>
      <c r="G1823" s="252"/>
      <c r="H1823" s="255">
        <v>0.94599999999999995</v>
      </c>
      <c r="I1823" s="256"/>
      <c r="J1823" s="252"/>
      <c r="K1823" s="252"/>
      <c r="L1823" s="257"/>
      <c r="M1823" s="258"/>
      <c r="N1823" s="259"/>
      <c r="O1823" s="259"/>
      <c r="P1823" s="259"/>
      <c r="Q1823" s="259"/>
      <c r="R1823" s="259"/>
      <c r="S1823" s="259"/>
      <c r="T1823" s="260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61" t="s">
        <v>154</v>
      </c>
      <c r="AU1823" s="261" t="s">
        <v>146</v>
      </c>
      <c r="AV1823" s="14" t="s">
        <v>146</v>
      </c>
      <c r="AW1823" s="14" t="s">
        <v>30</v>
      </c>
      <c r="AX1823" s="14" t="s">
        <v>73</v>
      </c>
      <c r="AY1823" s="261" t="s">
        <v>137</v>
      </c>
    </row>
    <row r="1824" s="13" customFormat="1">
      <c r="A1824" s="13"/>
      <c r="B1824" s="240"/>
      <c r="C1824" s="241"/>
      <c r="D1824" s="242" t="s">
        <v>154</v>
      </c>
      <c r="E1824" s="243" t="s">
        <v>1</v>
      </c>
      <c r="F1824" s="244" t="s">
        <v>182</v>
      </c>
      <c r="G1824" s="241"/>
      <c r="H1824" s="243" t="s">
        <v>1</v>
      </c>
      <c r="I1824" s="245"/>
      <c r="J1824" s="241"/>
      <c r="K1824" s="241"/>
      <c r="L1824" s="246"/>
      <c r="M1824" s="247"/>
      <c r="N1824" s="248"/>
      <c r="O1824" s="248"/>
      <c r="P1824" s="248"/>
      <c r="Q1824" s="248"/>
      <c r="R1824" s="248"/>
      <c r="S1824" s="248"/>
      <c r="T1824" s="249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50" t="s">
        <v>154</v>
      </c>
      <c r="AU1824" s="250" t="s">
        <v>146</v>
      </c>
      <c r="AV1824" s="13" t="s">
        <v>81</v>
      </c>
      <c r="AW1824" s="13" t="s">
        <v>30</v>
      </c>
      <c r="AX1824" s="13" t="s">
        <v>73</v>
      </c>
      <c r="AY1824" s="250" t="s">
        <v>137</v>
      </c>
    </row>
    <row r="1825" s="14" customFormat="1">
      <c r="A1825" s="14"/>
      <c r="B1825" s="251"/>
      <c r="C1825" s="252"/>
      <c r="D1825" s="242" t="s">
        <v>154</v>
      </c>
      <c r="E1825" s="253" t="s">
        <v>1</v>
      </c>
      <c r="F1825" s="254" t="s">
        <v>183</v>
      </c>
      <c r="G1825" s="252"/>
      <c r="H1825" s="255">
        <v>2.7759999999999998</v>
      </c>
      <c r="I1825" s="256"/>
      <c r="J1825" s="252"/>
      <c r="K1825" s="252"/>
      <c r="L1825" s="257"/>
      <c r="M1825" s="258"/>
      <c r="N1825" s="259"/>
      <c r="O1825" s="259"/>
      <c r="P1825" s="259"/>
      <c r="Q1825" s="259"/>
      <c r="R1825" s="259"/>
      <c r="S1825" s="259"/>
      <c r="T1825" s="260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61" t="s">
        <v>154</v>
      </c>
      <c r="AU1825" s="261" t="s">
        <v>146</v>
      </c>
      <c r="AV1825" s="14" t="s">
        <v>146</v>
      </c>
      <c r="AW1825" s="14" t="s">
        <v>30</v>
      </c>
      <c r="AX1825" s="14" t="s">
        <v>73</v>
      </c>
      <c r="AY1825" s="261" t="s">
        <v>137</v>
      </c>
    </row>
    <row r="1826" s="13" customFormat="1">
      <c r="A1826" s="13"/>
      <c r="B1826" s="240"/>
      <c r="C1826" s="241"/>
      <c r="D1826" s="242" t="s">
        <v>154</v>
      </c>
      <c r="E1826" s="243" t="s">
        <v>1</v>
      </c>
      <c r="F1826" s="244" t="s">
        <v>184</v>
      </c>
      <c r="G1826" s="241"/>
      <c r="H1826" s="243" t="s">
        <v>1</v>
      </c>
      <c r="I1826" s="245"/>
      <c r="J1826" s="241"/>
      <c r="K1826" s="241"/>
      <c r="L1826" s="246"/>
      <c r="M1826" s="247"/>
      <c r="N1826" s="248"/>
      <c r="O1826" s="248"/>
      <c r="P1826" s="248"/>
      <c r="Q1826" s="248"/>
      <c r="R1826" s="248"/>
      <c r="S1826" s="248"/>
      <c r="T1826" s="249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50" t="s">
        <v>154</v>
      </c>
      <c r="AU1826" s="250" t="s">
        <v>146</v>
      </c>
      <c r="AV1826" s="13" t="s">
        <v>81</v>
      </c>
      <c r="AW1826" s="13" t="s">
        <v>30</v>
      </c>
      <c r="AX1826" s="13" t="s">
        <v>73</v>
      </c>
      <c r="AY1826" s="250" t="s">
        <v>137</v>
      </c>
    </row>
    <row r="1827" s="14" customFormat="1">
      <c r="A1827" s="14"/>
      <c r="B1827" s="251"/>
      <c r="C1827" s="252"/>
      <c r="D1827" s="242" t="s">
        <v>154</v>
      </c>
      <c r="E1827" s="253" t="s">
        <v>1</v>
      </c>
      <c r="F1827" s="254" t="s">
        <v>185</v>
      </c>
      <c r="G1827" s="252"/>
      <c r="H1827" s="255">
        <v>14.694000000000001</v>
      </c>
      <c r="I1827" s="256"/>
      <c r="J1827" s="252"/>
      <c r="K1827" s="252"/>
      <c r="L1827" s="257"/>
      <c r="M1827" s="258"/>
      <c r="N1827" s="259"/>
      <c r="O1827" s="259"/>
      <c r="P1827" s="259"/>
      <c r="Q1827" s="259"/>
      <c r="R1827" s="259"/>
      <c r="S1827" s="259"/>
      <c r="T1827" s="260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61" t="s">
        <v>154</v>
      </c>
      <c r="AU1827" s="261" t="s">
        <v>146</v>
      </c>
      <c r="AV1827" s="14" t="s">
        <v>146</v>
      </c>
      <c r="AW1827" s="14" t="s">
        <v>30</v>
      </c>
      <c r="AX1827" s="14" t="s">
        <v>73</v>
      </c>
      <c r="AY1827" s="261" t="s">
        <v>137</v>
      </c>
    </row>
    <row r="1828" s="13" customFormat="1">
      <c r="A1828" s="13"/>
      <c r="B1828" s="240"/>
      <c r="C1828" s="241"/>
      <c r="D1828" s="242" t="s">
        <v>154</v>
      </c>
      <c r="E1828" s="243" t="s">
        <v>1</v>
      </c>
      <c r="F1828" s="244" t="s">
        <v>186</v>
      </c>
      <c r="G1828" s="241"/>
      <c r="H1828" s="243" t="s">
        <v>1</v>
      </c>
      <c r="I1828" s="245"/>
      <c r="J1828" s="241"/>
      <c r="K1828" s="241"/>
      <c r="L1828" s="246"/>
      <c r="M1828" s="247"/>
      <c r="N1828" s="248"/>
      <c r="O1828" s="248"/>
      <c r="P1828" s="248"/>
      <c r="Q1828" s="248"/>
      <c r="R1828" s="248"/>
      <c r="S1828" s="248"/>
      <c r="T1828" s="249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50" t="s">
        <v>154</v>
      </c>
      <c r="AU1828" s="250" t="s">
        <v>146</v>
      </c>
      <c r="AV1828" s="13" t="s">
        <v>81</v>
      </c>
      <c r="AW1828" s="13" t="s">
        <v>30</v>
      </c>
      <c r="AX1828" s="13" t="s">
        <v>73</v>
      </c>
      <c r="AY1828" s="250" t="s">
        <v>137</v>
      </c>
    </row>
    <row r="1829" s="14" customFormat="1">
      <c r="A1829" s="14"/>
      <c r="B1829" s="251"/>
      <c r="C1829" s="252"/>
      <c r="D1829" s="242" t="s">
        <v>154</v>
      </c>
      <c r="E1829" s="253" t="s">
        <v>1</v>
      </c>
      <c r="F1829" s="254" t="s">
        <v>187</v>
      </c>
      <c r="G1829" s="252"/>
      <c r="H1829" s="255">
        <v>14.131</v>
      </c>
      <c r="I1829" s="256"/>
      <c r="J1829" s="252"/>
      <c r="K1829" s="252"/>
      <c r="L1829" s="257"/>
      <c r="M1829" s="258"/>
      <c r="N1829" s="259"/>
      <c r="O1829" s="259"/>
      <c r="P1829" s="259"/>
      <c r="Q1829" s="259"/>
      <c r="R1829" s="259"/>
      <c r="S1829" s="259"/>
      <c r="T1829" s="260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61" t="s">
        <v>154</v>
      </c>
      <c r="AU1829" s="261" t="s">
        <v>146</v>
      </c>
      <c r="AV1829" s="14" t="s">
        <v>146</v>
      </c>
      <c r="AW1829" s="14" t="s">
        <v>30</v>
      </c>
      <c r="AX1829" s="14" t="s">
        <v>73</v>
      </c>
      <c r="AY1829" s="261" t="s">
        <v>137</v>
      </c>
    </row>
    <row r="1830" s="13" customFormat="1">
      <c r="A1830" s="13"/>
      <c r="B1830" s="240"/>
      <c r="C1830" s="241"/>
      <c r="D1830" s="242" t="s">
        <v>154</v>
      </c>
      <c r="E1830" s="243" t="s">
        <v>1</v>
      </c>
      <c r="F1830" s="244" t="s">
        <v>188</v>
      </c>
      <c r="G1830" s="241"/>
      <c r="H1830" s="243" t="s">
        <v>1</v>
      </c>
      <c r="I1830" s="245"/>
      <c r="J1830" s="241"/>
      <c r="K1830" s="241"/>
      <c r="L1830" s="246"/>
      <c r="M1830" s="247"/>
      <c r="N1830" s="248"/>
      <c r="O1830" s="248"/>
      <c r="P1830" s="248"/>
      <c r="Q1830" s="248"/>
      <c r="R1830" s="248"/>
      <c r="S1830" s="248"/>
      <c r="T1830" s="249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50" t="s">
        <v>154</v>
      </c>
      <c r="AU1830" s="250" t="s">
        <v>146</v>
      </c>
      <c r="AV1830" s="13" t="s">
        <v>81</v>
      </c>
      <c r="AW1830" s="13" t="s">
        <v>30</v>
      </c>
      <c r="AX1830" s="13" t="s">
        <v>73</v>
      </c>
      <c r="AY1830" s="250" t="s">
        <v>137</v>
      </c>
    </row>
    <row r="1831" s="14" customFormat="1">
      <c r="A1831" s="14"/>
      <c r="B1831" s="251"/>
      <c r="C1831" s="252"/>
      <c r="D1831" s="242" t="s">
        <v>154</v>
      </c>
      <c r="E1831" s="253" t="s">
        <v>1</v>
      </c>
      <c r="F1831" s="254" t="s">
        <v>189</v>
      </c>
      <c r="G1831" s="252"/>
      <c r="H1831" s="255">
        <v>0.68600000000000005</v>
      </c>
      <c r="I1831" s="256"/>
      <c r="J1831" s="252"/>
      <c r="K1831" s="252"/>
      <c r="L1831" s="257"/>
      <c r="M1831" s="258"/>
      <c r="N1831" s="259"/>
      <c r="O1831" s="259"/>
      <c r="P1831" s="259"/>
      <c r="Q1831" s="259"/>
      <c r="R1831" s="259"/>
      <c r="S1831" s="259"/>
      <c r="T1831" s="260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61" t="s">
        <v>154</v>
      </c>
      <c r="AU1831" s="261" t="s">
        <v>146</v>
      </c>
      <c r="AV1831" s="14" t="s">
        <v>146</v>
      </c>
      <c r="AW1831" s="14" t="s">
        <v>30</v>
      </c>
      <c r="AX1831" s="14" t="s">
        <v>73</v>
      </c>
      <c r="AY1831" s="261" t="s">
        <v>137</v>
      </c>
    </row>
    <row r="1832" s="13" customFormat="1">
      <c r="A1832" s="13"/>
      <c r="B1832" s="240"/>
      <c r="C1832" s="241"/>
      <c r="D1832" s="242" t="s">
        <v>154</v>
      </c>
      <c r="E1832" s="243" t="s">
        <v>1</v>
      </c>
      <c r="F1832" s="244" t="s">
        <v>1947</v>
      </c>
      <c r="G1832" s="241"/>
      <c r="H1832" s="243" t="s">
        <v>1</v>
      </c>
      <c r="I1832" s="245"/>
      <c r="J1832" s="241"/>
      <c r="K1832" s="241"/>
      <c r="L1832" s="246"/>
      <c r="M1832" s="247"/>
      <c r="N1832" s="248"/>
      <c r="O1832" s="248"/>
      <c r="P1832" s="248"/>
      <c r="Q1832" s="248"/>
      <c r="R1832" s="248"/>
      <c r="S1832" s="248"/>
      <c r="T1832" s="249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50" t="s">
        <v>154</v>
      </c>
      <c r="AU1832" s="250" t="s">
        <v>146</v>
      </c>
      <c r="AV1832" s="13" t="s">
        <v>81</v>
      </c>
      <c r="AW1832" s="13" t="s">
        <v>30</v>
      </c>
      <c r="AX1832" s="13" t="s">
        <v>73</v>
      </c>
      <c r="AY1832" s="250" t="s">
        <v>137</v>
      </c>
    </row>
    <row r="1833" s="13" customFormat="1">
      <c r="A1833" s="13"/>
      <c r="B1833" s="240"/>
      <c r="C1833" s="241"/>
      <c r="D1833" s="242" t="s">
        <v>154</v>
      </c>
      <c r="E1833" s="243" t="s">
        <v>1</v>
      </c>
      <c r="F1833" s="244" t="s">
        <v>176</v>
      </c>
      <c r="G1833" s="241"/>
      <c r="H1833" s="243" t="s">
        <v>1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3"/>
      <c r="V1833" s="13"/>
      <c r="W1833" s="13"/>
      <c r="X1833" s="13"/>
      <c r="Y1833" s="13"/>
      <c r="Z1833" s="13"/>
      <c r="AA1833" s="13"/>
      <c r="AB1833" s="13"/>
      <c r="AC1833" s="13"/>
      <c r="AD1833" s="13"/>
      <c r="AE1833" s="13"/>
      <c r="AT1833" s="250" t="s">
        <v>154</v>
      </c>
      <c r="AU1833" s="250" t="s">
        <v>146</v>
      </c>
      <c r="AV1833" s="13" t="s">
        <v>81</v>
      </c>
      <c r="AW1833" s="13" t="s">
        <v>30</v>
      </c>
      <c r="AX1833" s="13" t="s">
        <v>73</v>
      </c>
      <c r="AY1833" s="250" t="s">
        <v>137</v>
      </c>
    </row>
    <row r="1834" s="14" customFormat="1">
      <c r="A1834" s="14"/>
      <c r="B1834" s="251"/>
      <c r="C1834" s="252"/>
      <c r="D1834" s="242" t="s">
        <v>154</v>
      </c>
      <c r="E1834" s="253" t="s">
        <v>1</v>
      </c>
      <c r="F1834" s="254" t="s">
        <v>223</v>
      </c>
      <c r="G1834" s="252"/>
      <c r="H1834" s="255">
        <v>37.579999999999998</v>
      </c>
      <c r="I1834" s="256"/>
      <c r="J1834" s="252"/>
      <c r="K1834" s="252"/>
      <c r="L1834" s="257"/>
      <c r="M1834" s="258"/>
      <c r="N1834" s="259"/>
      <c r="O1834" s="259"/>
      <c r="P1834" s="259"/>
      <c r="Q1834" s="259"/>
      <c r="R1834" s="259"/>
      <c r="S1834" s="259"/>
      <c r="T1834" s="260"/>
      <c r="U1834" s="14"/>
      <c r="V1834" s="14"/>
      <c r="W1834" s="14"/>
      <c r="X1834" s="14"/>
      <c r="Y1834" s="14"/>
      <c r="Z1834" s="14"/>
      <c r="AA1834" s="14"/>
      <c r="AB1834" s="14"/>
      <c r="AC1834" s="14"/>
      <c r="AD1834" s="14"/>
      <c r="AE1834" s="14"/>
      <c r="AT1834" s="261" t="s">
        <v>154</v>
      </c>
      <c r="AU1834" s="261" t="s">
        <v>146</v>
      </c>
      <c r="AV1834" s="14" t="s">
        <v>146</v>
      </c>
      <c r="AW1834" s="14" t="s">
        <v>30</v>
      </c>
      <c r="AX1834" s="14" t="s">
        <v>73</v>
      </c>
      <c r="AY1834" s="261" t="s">
        <v>137</v>
      </c>
    </row>
    <row r="1835" s="13" customFormat="1">
      <c r="A1835" s="13"/>
      <c r="B1835" s="240"/>
      <c r="C1835" s="241"/>
      <c r="D1835" s="242" t="s">
        <v>154</v>
      </c>
      <c r="E1835" s="243" t="s">
        <v>1</v>
      </c>
      <c r="F1835" s="244" t="s">
        <v>224</v>
      </c>
      <c r="G1835" s="241"/>
      <c r="H1835" s="243" t="s">
        <v>1</v>
      </c>
      <c r="I1835" s="245"/>
      <c r="J1835" s="241"/>
      <c r="K1835" s="241"/>
      <c r="L1835" s="246"/>
      <c r="M1835" s="247"/>
      <c r="N1835" s="248"/>
      <c r="O1835" s="248"/>
      <c r="P1835" s="248"/>
      <c r="Q1835" s="248"/>
      <c r="R1835" s="248"/>
      <c r="S1835" s="248"/>
      <c r="T1835" s="249"/>
      <c r="U1835" s="13"/>
      <c r="V1835" s="13"/>
      <c r="W1835" s="13"/>
      <c r="X1835" s="13"/>
      <c r="Y1835" s="13"/>
      <c r="Z1835" s="13"/>
      <c r="AA1835" s="13"/>
      <c r="AB1835" s="13"/>
      <c r="AC1835" s="13"/>
      <c r="AD1835" s="13"/>
      <c r="AE1835" s="13"/>
      <c r="AT1835" s="250" t="s">
        <v>154</v>
      </c>
      <c r="AU1835" s="250" t="s">
        <v>146</v>
      </c>
      <c r="AV1835" s="13" t="s">
        <v>81</v>
      </c>
      <c r="AW1835" s="13" t="s">
        <v>30</v>
      </c>
      <c r="AX1835" s="13" t="s">
        <v>73</v>
      </c>
      <c r="AY1835" s="250" t="s">
        <v>137</v>
      </c>
    </row>
    <row r="1836" s="14" customFormat="1">
      <c r="A1836" s="14"/>
      <c r="B1836" s="251"/>
      <c r="C1836" s="252"/>
      <c r="D1836" s="242" t="s">
        <v>154</v>
      </c>
      <c r="E1836" s="253" t="s">
        <v>1</v>
      </c>
      <c r="F1836" s="254" t="s">
        <v>225</v>
      </c>
      <c r="G1836" s="252"/>
      <c r="H1836" s="255">
        <v>11.085000000000001</v>
      </c>
      <c r="I1836" s="256"/>
      <c r="J1836" s="252"/>
      <c r="K1836" s="252"/>
      <c r="L1836" s="257"/>
      <c r="M1836" s="258"/>
      <c r="N1836" s="259"/>
      <c r="O1836" s="259"/>
      <c r="P1836" s="259"/>
      <c r="Q1836" s="259"/>
      <c r="R1836" s="259"/>
      <c r="S1836" s="259"/>
      <c r="T1836" s="260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61" t="s">
        <v>154</v>
      </c>
      <c r="AU1836" s="261" t="s">
        <v>146</v>
      </c>
      <c r="AV1836" s="14" t="s">
        <v>146</v>
      </c>
      <c r="AW1836" s="14" t="s">
        <v>30</v>
      </c>
      <c r="AX1836" s="14" t="s">
        <v>73</v>
      </c>
      <c r="AY1836" s="261" t="s">
        <v>137</v>
      </c>
    </row>
    <row r="1837" s="13" customFormat="1">
      <c r="A1837" s="13"/>
      <c r="B1837" s="240"/>
      <c r="C1837" s="241"/>
      <c r="D1837" s="242" t="s">
        <v>154</v>
      </c>
      <c r="E1837" s="243" t="s">
        <v>1</v>
      </c>
      <c r="F1837" s="244" t="s">
        <v>182</v>
      </c>
      <c r="G1837" s="241"/>
      <c r="H1837" s="243" t="s">
        <v>1</v>
      </c>
      <c r="I1837" s="245"/>
      <c r="J1837" s="241"/>
      <c r="K1837" s="241"/>
      <c r="L1837" s="246"/>
      <c r="M1837" s="247"/>
      <c r="N1837" s="248"/>
      <c r="O1837" s="248"/>
      <c r="P1837" s="248"/>
      <c r="Q1837" s="248"/>
      <c r="R1837" s="248"/>
      <c r="S1837" s="248"/>
      <c r="T1837" s="249"/>
      <c r="U1837" s="13"/>
      <c r="V1837" s="13"/>
      <c r="W1837" s="13"/>
      <c r="X1837" s="13"/>
      <c r="Y1837" s="13"/>
      <c r="Z1837" s="13"/>
      <c r="AA1837" s="13"/>
      <c r="AB1837" s="13"/>
      <c r="AC1837" s="13"/>
      <c r="AD1837" s="13"/>
      <c r="AE1837" s="13"/>
      <c r="AT1837" s="250" t="s">
        <v>154</v>
      </c>
      <c r="AU1837" s="250" t="s">
        <v>146</v>
      </c>
      <c r="AV1837" s="13" t="s">
        <v>81</v>
      </c>
      <c r="AW1837" s="13" t="s">
        <v>30</v>
      </c>
      <c r="AX1837" s="13" t="s">
        <v>73</v>
      </c>
      <c r="AY1837" s="250" t="s">
        <v>137</v>
      </c>
    </row>
    <row r="1838" s="14" customFormat="1">
      <c r="A1838" s="14"/>
      <c r="B1838" s="251"/>
      <c r="C1838" s="252"/>
      <c r="D1838" s="242" t="s">
        <v>154</v>
      </c>
      <c r="E1838" s="253" t="s">
        <v>1</v>
      </c>
      <c r="F1838" s="254" t="s">
        <v>226</v>
      </c>
      <c r="G1838" s="252"/>
      <c r="H1838" s="255">
        <v>19.937999999999999</v>
      </c>
      <c r="I1838" s="256"/>
      <c r="J1838" s="252"/>
      <c r="K1838" s="252"/>
      <c r="L1838" s="257"/>
      <c r="M1838" s="258"/>
      <c r="N1838" s="259"/>
      <c r="O1838" s="259"/>
      <c r="P1838" s="259"/>
      <c r="Q1838" s="259"/>
      <c r="R1838" s="259"/>
      <c r="S1838" s="259"/>
      <c r="T1838" s="260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61" t="s">
        <v>154</v>
      </c>
      <c r="AU1838" s="261" t="s">
        <v>146</v>
      </c>
      <c r="AV1838" s="14" t="s">
        <v>146</v>
      </c>
      <c r="AW1838" s="14" t="s">
        <v>30</v>
      </c>
      <c r="AX1838" s="14" t="s">
        <v>73</v>
      </c>
      <c r="AY1838" s="261" t="s">
        <v>137</v>
      </c>
    </row>
    <row r="1839" s="13" customFormat="1">
      <c r="A1839" s="13"/>
      <c r="B1839" s="240"/>
      <c r="C1839" s="241"/>
      <c r="D1839" s="242" t="s">
        <v>154</v>
      </c>
      <c r="E1839" s="243" t="s">
        <v>1</v>
      </c>
      <c r="F1839" s="244" t="s">
        <v>227</v>
      </c>
      <c r="G1839" s="241"/>
      <c r="H1839" s="243" t="s">
        <v>1</v>
      </c>
      <c r="I1839" s="245"/>
      <c r="J1839" s="241"/>
      <c r="K1839" s="241"/>
      <c r="L1839" s="246"/>
      <c r="M1839" s="247"/>
      <c r="N1839" s="248"/>
      <c r="O1839" s="248"/>
      <c r="P1839" s="248"/>
      <c r="Q1839" s="248"/>
      <c r="R1839" s="248"/>
      <c r="S1839" s="248"/>
      <c r="T1839" s="249"/>
      <c r="U1839" s="13"/>
      <c r="V1839" s="13"/>
      <c r="W1839" s="13"/>
      <c r="X1839" s="13"/>
      <c r="Y1839" s="13"/>
      <c r="Z1839" s="13"/>
      <c r="AA1839" s="13"/>
      <c r="AB1839" s="13"/>
      <c r="AC1839" s="13"/>
      <c r="AD1839" s="13"/>
      <c r="AE1839" s="13"/>
      <c r="AT1839" s="250" t="s">
        <v>154</v>
      </c>
      <c r="AU1839" s="250" t="s">
        <v>146</v>
      </c>
      <c r="AV1839" s="13" t="s">
        <v>81</v>
      </c>
      <c r="AW1839" s="13" t="s">
        <v>30</v>
      </c>
      <c r="AX1839" s="13" t="s">
        <v>73</v>
      </c>
      <c r="AY1839" s="250" t="s">
        <v>137</v>
      </c>
    </row>
    <row r="1840" s="14" customFormat="1">
      <c r="A1840" s="14"/>
      <c r="B1840" s="251"/>
      <c r="C1840" s="252"/>
      <c r="D1840" s="242" t="s">
        <v>154</v>
      </c>
      <c r="E1840" s="253" t="s">
        <v>1</v>
      </c>
      <c r="F1840" s="254" t="s">
        <v>228</v>
      </c>
      <c r="G1840" s="252"/>
      <c r="H1840" s="255">
        <v>22.242999999999999</v>
      </c>
      <c r="I1840" s="256"/>
      <c r="J1840" s="252"/>
      <c r="K1840" s="252"/>
      <c r="L1840" s="257"/>
      <c r="M1840" s="258"/>
      <c r="N1840" s="259"/>
      <c r="O1840" s="259"/>
      <c r="P1840" s="259"/>
      <c r="Q1840" s="259"/>
      <c r="R1840" s="259"/>
      <c r="S1840" s="259"/>
      <c r="T1840" s="260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61" t="s">
        <v>154</v>
      </c>
      <c r="AU1840" s="261" t="s">
        <v>146</v>
      </c>
      <c r="AV1840" s="14" t="s">
        <v>146</v>
      </c>
      <c r="AW1840" s="14" t="s">
        <v>30</v>
      </c>
      <c r="AX1840" s="14" t="s">
        <v>73</v>
      </c>
      <c r="AY1840" s="261" t="s">
        <v>137</v>
      </c>
    </row>
    <row r="1841" s="13" customFormat="1">
      <c r="A1841" s="13"/>
      <c r="B1841" s="240"/>
      <c r="C1841" s="241"/>
      <c r="D1841" s="242" t="s">
        <v>154</v>
      </c>
      <c r="E1841" s="243" t="s">
        <v>1</v>
      </c>
      <c r="F1841" s="244" t="s">
        <v>186</v>
      </c>
      <c r="G1841" s="241"/>
      <c r="H1841" s="243" t="s">
        <v>1</v>
      </c>
      <c r="I1841" s="245"/>
      <c r="J1841" s="241"/>
      <c r="K1841" s="241"/>
      <c r="L1841" s="246"/>
      <c r="M1841" s="247"/>
      <c r="N1841" s="248"/>
      <c r="O1841" s="248"/>
      <c r="P1841" s="248"/>
      <c r="Q1841" s="248"/>
      <c r="R1841" s="248"/>
      <c r="S1841" s="248"/>
      <c r="T1841" s="249"/>
      <c r="U1841" s="13"/>
      <c r="V1841" s="13"/>
      <c r="W1841" s="13"/>
      <c r="X1841" s="13"/>
      <c r="Y1841" s="13"/>
      <c r="Z1841" s="13"/>
      <c r="AA1841" s="13"/>
      <c r="AB1841" s="13"/>
      <c r="AC1841" s="13"/>
      <c r="AD1841" s="13"/>
      <c r="AE1841" s="13"/>
      <c r="AT1841" s="250" t="s">
        <v>154</v>
      </c>
      <c r="AU1841" s="250" t="s">
        <v>146</v>
      </c>
      <c r="AV1841" s="13" t="s">
        <v>81</v>
      </c>
      <c r="AW1841" s="13" t="s">
        <v>30</v>
      </c>
      <c r="AX1841" s="13" t="s">
        <v>73</v>
      </c>
      <c r="AY1841" s="250" t="s">
        <v>137</v>
      </c>
    </row>
    <row r="1842" s="14" customFormat="1">
      <c r="A1842" s="14"/>
      <c r="B1842" s="251"/>
      <c r="C1842" s="252"/>
      <c r="D1842" s="242" t="s">
        <v>154</v>
      </c>
      <c r="E1842" s="253" t="s">
        <v>1</v>
      </c>
      <c r="F1842" s="254" t="s">
        <v>229</v>
      </c>
      <c r="G1842" s="252"/>
      <c r="H1842" s="255">
        <v>43.287999999999997</v>
      </c>
      <c r="I1842" s="256"/>
      <c r="J1842" s="252"/>
      <c r="K1842" s="252"/>
      <c r="L1842" s="257"/>
      <c r="M1842" s="258"/>
      <c r="N1842" s="259"/>
      <c r="O1842" s="259"/>
      <c r="P1842" s="259"/>
      <c r="Q1842" s="259"/>
      <c r="R1842" s="259"/>
      <c r="S1842" s="259"/>
      <c r="T1842" s="260"/>
      <c r="U1842" s="14"/>
      <c r="V1842" s="14"/>
      <c r="W1842" s="14"/>
      <c r="X1842" s="14"/>
      <c r="Y1842" s="14"/>
      <c r="Z1842" s="14"/>
      <c r="AA1842" s="14"/>
      <c r="AB1842" s="14"/>
      <c r="AC1842" s="14"/>
      <c r="AD1842" s="14"/>
      <c r="AE1842" s="14"/>
      <c r="AT1842" s="261" t="s">
        <v>154</v>
      </c>
      <c r="AU1842" s="261" t="s">
        <v>146</v>
      </c>
      <c r="AV1842" s="14" t="s">
        <v>146</v>
      </c>
      <c r="AW1842" s="14" t="s">
        <v>30</v>
      </c>
      <c r="AX1842" s="14" t="s">
        <v>73</v>
      </c>
      <c r="AY1842" s="261" t="s">
        <v>137</v>
      </c>
    </row>
    <row r="1843" s="13" customFormat="1">
      <c r="A1843" s="13"/>
      <c r="B1843" s="240"/>
      <c r="C1843" s="241"/>
      <c r="D1843" s="242" t="s">
        <v>154</v>
      </c>
      <c r="E1843" s="243" t="s">
        <v>1</v>
      </c>
      <c r="F1843" s="244" t="s">
        <v>184</v>
      </c>
      <c r="G1843" s="241"/>
      <c r="H1843" s="243" t="s">
        <v>1</v>
      </c>
      <c r="I1843" s="245"/>
      <c r="J1843" s="241"/>
      <c r="K1843" s="241"/>
      <c r="L1843" s="246"/>
      <c r="M1843" s="247"/>
      <c r="N1843" s="248"/>
      <c r="O1843" s="248"/>
      <c r="P1843" s="248"/>
      <c r="Q1843" s="248"/>
      <c r="R1843" s="248"/>
      <c r="S1843" s="248"/>
      <c r="T1843" s="249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50" t="s">
        <v>154</v>
      </c>
      <c r="AU1843" s="250" t="s">
        <v>146</v>
      </c>
      <c r="AV1843" s="13" t="s">
        <v>81</v>
      </c>
      <c r="AW1843" s="13" t="s">
        <v>30</v>
      </c>
      <c r="AX1843" s="13" t="s">
        <v>73</v>
      </c>
      <c r="AY1843" s="250" t="s">
        <v>137</v>
      </c>
    </row>
    <row r="1844" s="14" customFormat="1">
      <c r="A1844" s="14"/>
      <c r="B1844" s="251"/>
      <c r="C1844" s="252"/>
      <c r="D1844" s="242" t="s">
        <v>154</v>
      </c>
      <c r="E1844" s="253" t="s">
        <v>1</v>
      </c>
      <c r="F1844" s="254" t="s">
        <v>230</v>
      </c>
      <c r="G1844" s="252"/>
      <c r="H1844" s="255">
        <v>43.447000000000003</v>
      </c>
      <c r="I1844" s="256"/>
      <c r="J1844" s="252"/>
      <c r="K1844" s="252"/>
      <c r="L1844" s="257"/>
      <c r="M1844" s="258"/>
      <c r="N1844" s="259"/>
      <c r="O1844" s="259"/>
      <c r="P1844" s="259"/>
      <c r="Q1844" s="259"/>
      <c r="R1844" s="259"/>
      <c r="S1844" s="259"/>
      <c r="T1844" s="260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61" t="s">
        <v>154</v>
      </c>
      <c r="AU1844" s="261" t="s">
        <v>146</v>
      </c>
      <c r="AV1844" s="14" t="s">
        <v>146</v>
      </c>
      <c r="AW1844" s="14" t="s">
        <v>30</v>
      </c>
      <c r="AX1844" s="14" t="s">
        <v>73</v>
      </c>
      <c r="AY1844" s="261" t="s">
        <v>137</v>
      </c>
    </row>
    <row r="1845" s="13" customFormat="1">
      <c r="A1845" s="13"/>
      <c r="B1845" s="240"/>
      <c r="C1845" s="241"/>
      <c r="D1845" s="242" t="s">
        <v>154</v>
      </c>
      <c r="E1845" s="243" t="s">
        <v>1</v>
      </c>
      <c r="F1845" s="244" t="s">
        <v>188</v>
      </c>
      <c r="G1845" s="241"/>
      <c r="H1845" s="243" t="s">
        <v>1</v>
      </c>
      <c r="I1845" s="245"/>
      <c r="J1845" s="241"/>
      <c r="K1845" s="241"/>
      <c r="L1845" s="246"/>
      <c r="M1845" s="247"/>
      <c r="N1845" s="248"/>
      <c r="O1845" s="248"/>
      <c r="P1845" s="248"/>
      <c r="Q1845" s="248"/>
      <c r="R1845" s="248"/>
      <c r="S1845" s="248"/>
      <c r="T1845" s="249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50" t="s">
        <v>154</v>
      </c>
      <c r="AU1845" s="250" t="s">
        <v>146</v>
      </c>
      <c r="AV1845" s="13" t="s">
        <v>81</v>
      </c>
      <c r="AW1845" s="13" t="s">
        <v>30</v>
      </c>
      <c r="AX1845" s="13" t="s">
        <v>73</v>
      </c>
      <c r="AY1845" s="250" t="s">
        <v>137</v>
      </c>
    </row>
    <row r="1846" s="14" customFormat="1">
      <c r="A1846" s="14"/>
      <c r="B1846" s="251"/>
      <c r="C1846" s="252"/>
      <c r="D1846" s="242" t="s">
        <v>154</v>
      </c>
      <c r="E1846" s="253" t="s">
        <v>1</v>
      </c>
      <c r="F1846" s="254" t="s">
        <v>231</v>
      </c>
      <c r="G1846" s="252"/>
      <c r="H1846" s="255">
        <v>5.8490000000000002</v>
      </c>
      <c r="I1846" s="256"/>
      <c r="J1846" s="252"/>
      <c r="K1846" s="252"/>
      <c r="L1846" s="257"/>
      <c r="M1846" s="258"/>
      <c r="N1846" s="259"/>
      <c r="O1846" s="259"/>
      <c r="P1846" s="259"/>
      <c r="Q1846" s="259"/>
      <c r="R1846" s="259"/>
      <c r="S1846" s="259"/>
      <c r="T1846" s="260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61" t="s">
        <v>154</v>
      </c>
      <c r="AU1846" s="261" t="s">
        <v>146</v>
      </c>
      <c r="AV1846" s="14" t="s">
        <v>146</v>
      </c>
      <c r="AW1846" s="14" t="s">
        <v>30</v>
      </c>
      <c r="AX1846" s="14" t="s">
        <v>73</v>
      </c>
      <c r="AY1846" s="261" t="s">
        <v>137</v>
      </c>
    </row>
    <row r="1847" s="13" customFormat="1">
      <c r="A1847" s="13"/>
      <c r="B1847" s="240"/>
      <c r="C1847" s="241"/>
      <c r="D1847" s="242" t="s">
        <v>154</v>
      </c>
      <c r="E1847" s="243" t="s">
        <v>1</v>
      </c>
      <c r="F1847" s="244" t="s">
        <v>232</v>
      </c>
      <c r="G1847" s="241"/>
      <c r="H1847" s="243" t="s">
        <v>1</v>
      </c>
      <c r="I1847" s="245"/>
      <c r="J1847" s="241"/>
      <c r="K1847" s="241"/>
      <c r="L1847" s="246"/>
      <c r="M1847" s="247"/>
      <c r="N1847" s="248"/>
      <c r="O1847" s="248"/>
      <c r="P1847" s="248"/>
      <c r="Q1847" s="248"/>
      <c r="R1847" s="248"/>
      <c r="S1847" s="248"/>
      <c r="T1847" s="249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50" t="s">
        <v>154</v>
      </c>
      <c r="AU1847" s="250" t="s">
        <v>146</v>
      </c>
      <c r="AV1847" s="13" t="s">
        <v>81</v>
      </c>
      <c r="AW1847" s="13" t="s">
        <v>30</v>
      </c>
      <c r="AX1847" s="13" t="s">
        <v>73</v>
      </c>
      <c r="AY1847" s="250" t="s">
        <v>137</v>
      </c>
    </row>
    <row r="1848" s="14" customFormat="1">
      <c r="A1848" s="14"/>
      <c r="B1848" s="251"/>
      <c r="C1848" s="252"/>
      <c r="D1848" s="242" t="s">
        <v>154</v>
      </c>
      <c r="E1848" s="253" t="s">
        <v>1</v>
      </c>
      <c r="F1848" s="254" t="s">
        <v>233</v>
      </c>
      <c r="G1848" s="252"/>
      <c r="H1848" s="255">
        <v>-16.765999999999998</v>
      </c>
      <c r="I1848" s="256"/>
      <c r="J1848" s="252"/>
      <c r="K1848" s="252"/>
      <c r="L1848" s="257"/>
      <c r="M1848" s="258"/>
      <c r="N1848" s="259"/>
      <c r="O1848" s="259"/>
      <c r="P1848" s="259"/>
      <c r="Q1848" s="259"/>
      <c r="R1848" s="259"/>
      <c r="S1848" s="259"/>
      <c r="T1848" s="260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61" t="s">
        <v>154</v>
      </c>
      <c r="AU1848" s="261" t="s">
        <v>146</v>
      </c>
      <c r="AV1848" s="14" t="s">
        <v>146</v>
      </c>
      <c r="AW1848" s="14" t="s">
        <v>30</v>
      </c>
      <c r="AX1848" s="14" t="s">
        <v>73</v>
      </c>
      <c r="AY1848" s="261" t="s">
        <v>137</v>
      </c>
    </row>
    <row r="1849" s="15" customFormat="1">
      <c r="A1849" s="15"/>
      <c r="B1849" s="262"/>
      <c r="C1849" s="263"/>
      <c r="D1849" s="242" t="s">
        <v>154</v>
      </c>
      <c r="E1849" s="264" t="s">
        <v>1</v>
      </c>
      <c r="F1849" s="265" t="s">
        <v>157</v>
      </c>
      <c r="G1849" s="263"/>
      <c r="H1849" s="266">
        <v>210.24100000000001</v>
      </c>
      <c r="I1849" s="267"/>
      <c r="J1849" s="263"/>
      <c r="K1849" s="263"/>
      <c r="L1849" s="268"/>
      <c r="M1849" s="269"/>
      <c r="N1849" s="270"/>
      <c r="O1849" s="270"/>
      <c r="P1849" s="270"/>
      <c r="Q1849" s="270"/>
      <c r="R1849" s="270"/>
      <c r="S1849" s="270"/>
      <c r="T1849" s="271"/>
      <c r="U1849" s="15"/>
      <c r="V1849" s="15"/>
      <c r="W1849" s="15"/>
      <c r="X1849" s="15"/>
      <c r="Y1849" s="15"/>
      <c r="Z1849" s="15"/>
      <c r="AA1849" s="15"/>
      <c r="AB1849" s="15"/>
      <c r="AC1849" s="15"/>
      <c r="AD1849" s="15"/>
      <c r="AE1849" s="15"/>
      <c r="AT1849" s="272" t="s">
        <v>154</v>
      </c>
      <c r="AU1849" s="272" t="s">
        <v>146</v>
      </c>
      <c r="AV1849" s="15" t="s">
        <v>145</v>
      </c>
      <c r="AW1849" s="15" t="s">
        <v>30</v>
      </c>
      <c r="AX1849" s="15" t="s">
        <v>81</v>
      </c>
      <c r="AY1849" s="272" t="s">
        <v>137</v>
      </c>
    </row>
    <row r="1850" s="2" customFormat="1" ht="24.15" customHeight="1">
      <c r="A1850" s="38"/>
      <c r="B1850" s="39"/>
      <c r="C1850" s="215" t="s">
        <v>1956</v>
      </c>
      <c r="D1850" s="215" t="s">
        <v>141</v>
      </c>
      <c r="E1850" s="216" t="s">
        <v>1957</v>
      </c>
      <c r="F1850" s="217" t="s">
        <v>1958</v>
      </c>
      <c r="G1850" s="218" t="s">
        <v>167</v>
      </c>
      <c r="H1850" s="219">
        <v>210.24100000000001</v>
      </c>
      <c r="I1850" s="220"/>
      <c r="J1850" s="221">
        <f>ROUND(I1850*H1850,2)</f>
        <v>0</v>
      </c>
      <c r="K1850" s="222"/>
      <c r="L1850" s="44"/>
      <c r="M1850" s="223" t="s">
        <v>1</v>
      </c>
      <c r="N1850" s="224" t="s">
        <v>39</v>
      </c>
      <c r="O1850" s="91"/>
      <c r="P1850" s="225">
        <f>O1850*H1850</f>
        <v>0</v>
      </c>
      <c r="Q1850" s="225">
        <v>0</v>
      </c>
      <c r="R1850" s="225">
        <f>Q1850*H1850</f>
        <v>0</v>
      </c>
      <c r="S1850" s="225">
        <v>0</v>
      </c>
      <c r="T1850" s="226">
        <f>S1850*H1850</f>
        <v>0</v>
      </c>
      <c r="U1850" s="38"/>
      <c r="V1850" s="38"/>
      <c r="W1850" s="38"/>
      <c r="X1850" s="38"/>
      <c r="Y1850" s="38"/>
      <c r="Z1850" s="38"/>
      <c r="AA1850" s="38"/>
      <c r="AB1850" s="38"/>
      <c r="AC1850" s="38"/>
      <c r="AD1850" s="38"/>
      <c r="AE1850" s="38"/>
      <c r="AR1850" s="227" t="s">
        <v>474</v>
      </c>
      <c r="AT1850" s="227" t="s">
        <v>141</v>
      </c>
      <c r="AU1850" s="227" t="s">
        <v>146</v>
      </c>
      <c r="AY1850" s="17" t="s">
        <v>137</v>
      </c>
      <c r="BE1850" s="228">
        <f>IF(N1850="základní",J1850,0)</f>
        <v>0</v>
      </c>
      <c r="BF1850" s="228">
        <f>IF(N1850="snížená",J1850,0)</f>
        <v>0</v>
      </c>
      <c r="BG1850" s="228">
        <f>IF(N1850="zákl. přenesená",J1850,0)</f>
        <v>0</v>
      </c>
      <c r="BH1850" s="228">
        <f>IF(N1850="sníž. přenesená",J1850,0)</f>
        <v>0</v>
      </c>
      <c r="BI1850" s="228">
        <f>IF(N1850="nulová",J1850,0)</f>
        <v>0</v>
      </c>
      <c r="BJ1850" s="17" t="s">
        <v>146</v>
      </c>
      <c r="BK1850" s="228">
        <f>ROUND(I1850*H1850,2)</f>
        <v>0</v>
      </c>
      <c r="BL1850" s="17" t="s">
        <v>474</v>
      </c>
      <c r="BM1850" s="227" t="s">
        <v>1959</v>
      </c>
    </row>
    <row r="1851" s="13" customFormat="1">
      <c r="A1851" s="13"/>
      <c r="B1851" s="240"/>
      <c r="C1851" s="241"/>
      <c r="D1851" s="242" t="s">
        <v>154</v>
      </c>
      <c r="E1851" s="243" t="s">
        <v>1</v>
      </c>
      <c r="F1851" s="244" t="s">
        <v>1946</v>
      </c>
      <c r="G1851" s="241"/>
      <c r="H1851" s="243" t="s">
        <v>1</v>
      </c>
      <c r="I1851" s="245"/>
      <c r="J1851" s="241"/>
      <c r="K1851" s="241"/>
      <c r="L1851" s="246"/>
      <c r="M1851" s="247"/>
      <c r="N1851" s="248"/>
      <c r="O1851" s="248"/>
      <c r="P1851" s="248"/>
      <c r="Q1851" s="248"/>
      <c r="R1851" s="248"/>
      <c r="S1851" s="248"/>
      <c r="T1851" s="249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50" t="s">
        <v>154</v>
      </c>
      <c r="AU1851" s="250" t="s">
        <v>146</v>
      </c>
      <c r="AV1851" s="13" t="s">
        <v>81</v>
      </c>
      <c r="AW1851" s="13" t="s">
        <v>30</v>
      </c>
      <c r="AX1851" s="13" t="s">
        <v>73</v>
      </c>
      <c r="AY1851" s="250" t="s">
        <v>137</v>
      </c>
    </row>
    <row r="1852" s="13" customFormat="1">
      <c r="A1852" s="13"/>
      <c r="B1852" s="240"/>
      <c r="C1852" s="241"/>
      <c r="D1852" s="242" t="s">
        <v>154</v>
      </c>
      <c r="E1852" s="243" t="s">
        <v>1</v>
      </c>
      <c r="F1852" s="244" t="s">
        <v>176</v>
      </c>
      <c r="G1852" s="241"/>
      <c r="H1852" s="243" t="s">
        <v>1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3"/>
      <c r="V1852" s="13"/>
      <c r="W1852" s="13"/>
      <c r="X1852" s="13"/>
      <c r="Y1852" s="13"/>
      <c r="Z1852" s="13"/>
      <c r="AA1852" s="13"/>
      <c r="AB1852" s="13"/>
      <c r="AC1852" s="13"/>
      <c r="AD1852" s="13"/>
      <c r="AE1852" s="13"/>
      <c r="AT1852" s="250" t="s">
        <v>154</v>
      </c>
      <c r="AU1852" s="250" t="s">
        <v>146</v>
      </c>
      <c r="AV1852" s="13" t="s">
        <v>81</v>
      </c>
      <c r="AW1852" s="13" t="s">
        <v>30</v>
      </c>
      <c r="AX1852" s="13" t="s">
        <v>73</v>
      </c>
      <c r="AY1852" s="250" t="s">
        <v>137</v>
      </c>
    </row>
    <row r="1853" s="14" customFormat="1">
      <c r="A1853" s="14"/>
      <c r="B1853" s="251"/>
      <c r="C1853" s="252"/>
      <c r="D1853" s="242" t="s">
        <v>154</v>
      </c>
      <c r="E1853" s="253" t="s">
        <v>1</v>
      </c>
      <c r="F1853" s="254" t="s">
        <v>177</v>
      </c>
      <c r="G1853" s="252"/>
      <c r="H1853" s="255">
        <v>7.484</v>
      </c>
      <c r="I1853" s="256"/>
      <c r="J1853" s="252"/>
      <c r="K1853" s="252"/>
      <c r="L1853" s="257"/>
      <c r="M1853" s="258"/>
      <c r="N1853" s="259"/>
      <c r="O1853" s="259"/>
      <c r="P1853" s="259"/>
      <c r="Q1853" s="259"/>
      <c r="R1853" s="259"/>
      <c r="S1853" s="259"/>
      <c r="T1853" s="260"/>
      <c r="U1853" s="14"/>
      <c r="V1853" s="14"/>
      <c r="W1853" s="14"/>
      <c r="X1853" s="14"/>
      <c r="Y1853" s="14"/>
      <c r="Z1853" s="14"/>
      <c r="AA1853" s="14"/>
      <c r="AB1853" s="14"/>
      <c r="AC1853" s="14"/>
      <c r="AD1853" s="14"/>
      <c r="AE1853" s="14"/>
      <c r="AT1853" s="261" t="s">
        <v>154</v>
      </c>
      <c r="AU1853" s="261" t="s">
        <v>146</v>
      </c>
      <c r="AV1853" s="14" t="s">
        <v>146</v>
      </c>
      <c r="AW1853" s="14" t="s">
        <v>30</v>
      </c>
      <c r="AX1853" s="14" t="s">
        <v>73</v>
      </c>
      <c r="AY1853" s="261" t="s">
        <v>137</v>
      </c>
    </row>
    <row r="1854" s="13" customFormat="1">
      <c r="A1854" s="13"/>
      <c r="B1854" s="240"/>
      <c r="C1854" s="241"/>
      <c r="D1854" s="242" t="s">
        <v>154</v>
      </c>
      <c r="E1854" s="243" t="s">
        <v>1</v>
      </c>
      <c r="F1854" s="244" t="s">
        <v>178</v>
      </c>
      <c r="G1854" s="241"/>
      <c r="H1854" s="243" t="s">
        <v>1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3"/>
      <c r="V1854" s="13"/>
      <c r="W1854" s="13"/>
      <c r="X1854" s="13"/>
      <c r="Y1854" s="13"/>
      <c r="Z1854" s="13"/>
      <c r="AA1854" s="13"/>
      <c r="AB1854" s="13"/>
      <c r="AC1854" s="13"/>
      <c r="AD1854" s="13"/>
      <c r="AE1854" s="13"/>
      <c r="AT1854" s="250" t="s">
        <v>154</v>
      </c>
      <c r="AU1854" s="250" t="s">
        <v>146</v>
      </c>
      <c r="AV1854" s="13" t="s">
        <v>81</v>
      </c>
      <c r="AW1854" s="13" t="s">
        <v>30</v>
      </c>
      <c r="AX1854" s="13" t="s">
        <v>73</v>
      </c>
      <c r="AY1854" s="250" t="s">
        <v>137</v>
      </c>
    </row>
    <row r="1855" s="14" customFormat="1">
      <c r="A1855" s="14"/>
      <c r="B1855" s="251"/>
      <c r="C1855" s="252"/>
      <c r="D1855" s="242" t="s">
        <v>154</v>
      </c>
      <c r="E1855" s="253" t="s">
        <v>1</v>
      </c>
      <c r="F1855" s="254" t="s">
        <v>179</v>
      </c>
      <c r="G1855" s="252"/>
      <c r="H1855" s="255">
        <v>2.8599999999999999</v>
      </c>
      <c r="I1855" s="256"/>
      <c r="J1855" s="252"/>
      <c r="K1855" s="252"/>
      <c r="L1855" s="257"/>
      <c r="M1855" s="258"/>
      <c r="N1855" s="259"/>
      <c r="O1855" s="259"/>
      <c r="P1855" s="259"/>
      <c r="Q1855" s="259"/>
      <c r="R1855" s="259"/>
      <c r="S1855" s="259"/>
      <c r="T1855" s="260"/>
      <c r="U1855" s="14"/>
      <c r="V1855" s="14"/>
      <c r="W1855" s="14"/>
      <c r="X1855" s="14"/>
      <c r="Y1855" s="14"/>
      <c r="Z1855" s="14"/>
      <c r="AA1855" s="14"/>
      <c r="AB1855" s="14"/>
      <c r="AC1855" s="14"/>
      <c r="AD1855" s="14"/>
      <c r="AE1855" s="14"/>
      <c r="AT1855" s="261" t="s">
        <v>154</v>
      </c>
      <c r="AU1855" s="261" t="s">
        <v>146</v>
      </c>
      <c r="AV1855" s="14" t="s">
        <v>146</v>
      </c>
      <c r="AW1855" s="14" t="s">
        <v>30</v>
      </c>
      <c r="AX1855" s="14" t="s">
        <v>73</v>
      </c>
      <c r="AY1855" s="261" t="s">
        <v>137</v>
      </c>
    </row>
    <row r="1856" s="13" customFormat="1">
      <c r="A1856" s="13"/>
      <c r="B1856" s="240"/>
      <c r="C1856" s="241"/>
      <c r="D1856" s="242" t="s">
        <v>154</v>
      </c>
      <c r="E1856" s="243" t="s">
        <v>1</v>
      </c>
      <c r="F1856" s="244" t="s">
        <v>180</v>
      </c>
      <c r="G1856" s="241"/>
      <c r="H1856" s="243" t="s">
        <v>1</v>
      </c>
      <c r="I1856" s="245"/>
      <c r="J1856" s="241"/>
      <c r="K1856" s="241"/>
      <c r="L1856" s="246"/>
      <c r="M1856" s="247"/>
      <c r="N1856" s="248"/>
      <c r="O1856" s="248"/>
      <c r="P1856" s="248"/>
      <c r="Q1856" s="248"/>
      <c r="R1856" s="248"/>
      <c r="S1856" s="248"/>
      <c r="T1856" s="249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50" t="s">
        <v>154</v>
      </c>
      <c r="AU1856" s="250" t="s">
        <v>146</v>
      </c>
      <c r="AV1856" s="13" t="s">
        <v>81</v>
      </c>
      <c r="AW1856" s="13" t="s">
        <v>30</v>
      </c>
      <c r="AX1856" s="13" t="s">
        <v>73</v>
      </c>
      <c r="AY1856" s="250" t="s">
        <v>137</v>
      </c>
    </row>
    <row r="1857" s="14" customFormat="1">
      <c r="A1857" s="14"/>
      <c r="B1857" s="251"/>
      <c r="C1857" s="252"/>
      <c r="D1857" s="242" t="s">
        <v>154</v>
      </c>
      <c r="E1857" s="253" t="s">
        <v>1</v>
      </c>
      <c r="F1857" s="254" t="s">
        <v>181</v>
      </c>
      <c r="G1857" s="252"/>
      <c r="H1857" s="255">
        <v>0.94599999999999995</v>
      </c>
      <c r="I1857" s="256"/>
      <c r="J1857" s="252"/>
      <c r="K1857" s="252"/>
      <c r="L1857" s="257"/>
      <c r="M1857" s="258"/>
      <c r="N1857" s="259"/>
      <c r="O1857" s="259"/>
      <c r="P1857" s="259"/>
      <c r="Q1857" s="259"/>
      <c r="R1857" s="259"/>
      <c r="S1857" s="259"/>
      <c r="T1857" s="260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61" t="s">
        <v>154</v>
      </c>
      <c r="AU1857" s="261" t="s">
        <v>146</v>
      </c>
      <c r="AV1857" s="14" t="s">
        <v>146</v>
      </c>
      <c r="AW1857" s="14" t="s">
        <v>30</v>
      </c>
      <c r="AX1857" s="14" t="s">
        <v>73</v>
      </c>
      <c r="AY1857" s="261" t="s">
        <v>137</v>
      </c>
    </row>
    <row r="1858" s="13" customFormat="1">
      <c r="A1858" s="13"/>
      <c r="B1858" s="240"/>
      <c r="C1858" s="241"/>
      <c r="D1858" s="242" t="s">
        <v>154</v>
      </c>
      <c r="E1858" s="243" t="s">
        <v>1</v>
      </c>
      <c r="F1858" s="244" t="s">
        <v>182</v>
      </c>
      <c r="G1858" s="241"/>
      <c r="H1858" s="243" t="s">
        <v>1</v>
      </c>
      <c r="I1858" s="245"/>
      <c r="J1858" s="241"/>
      <c r="K1858" s="241"/>
      <c r="L1858" s="246"/>
      <c r="M1858" s="247"/>
      <c r="N1858" s="248"/>
      <c r="O1858" s="248"/>
      <c r="P1858" s="248"/>
      <c r="Q1858" s="248"/>
      <c r="R1858" s="248"/>
      <c r="S1858" s="248"/>
      <c r="T1858" s="249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50" t="s">
        <v>154</v>
      </c>
      <c r="AU1858" s="250" t="s">
        <v>146</v>
      </c>
      <c r="AV1858" s="13" t="s">
        <v>81</v>
      </c>
      <c r="AW1858" s="13" t="s">
        <v>30</v>
      </c>
      <c r="AX1858" s="13" t="s">
        <v>73</v>
      </c>
      <c r="AY1858" s="250" t="s">
        <v>137</v>
      </c>
    </row>
    <row r="1859" s="14" customFormat="1">
      <c r="A1859" s="14"/>
      <c r="B1859" s="251"/>
      <c r="C1859" s="252"/>
      <c r="D1859" s="242" t="s">
        <v>154</v>
      </c>
      <c r="E1859" s="253" t="s">
        <v>1</v>
      </c>
      <c r="F1859" s="254" t="s">
        <v>183</v>
      </c>
      <c r="G1859" s="252"/>
      <c r="H1859" s="255">
        <v>2.7759999999999998</v>
      </c>
      <c r="I1859" s="256"/>
      <c r="J1859" s="252"/>
      <c r="K1859" s="252"/>
      <c r="L1859" s="257"/>
      <c r="M1859" s="258"/>
      <c r="N1859" s="259"/>
      <c r="O1859" s="259"/>
      <c r="P1859" s="259"/>
      <c r="Q1859" s="259"/>
      <c r="R1859" s="259"/>
      <c r="S1859" s="259"/>
      <c r="T1859" s="260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61" t="s">
        <v>154</v>
      </c>
      <c r="AU1859" s="261" t="s">
        <v>146</v>
      </c>
      <c r="AV1859" s="14" t="s">
        <v>146</v>
      </c>
      <c r="AW1859" s="14" t="s">
        <v>30</v>
      </c>
      <c r="AX1859" s="14" t="s">
        <v>73</v>
      </c>
      <c r="AY1859" s="261" t="s">
        <v>137</v>
      </c>
    </row>
    <row r="1860" s="13" customFormat="1">
      <c r="A1860" s="13"/>
      <c r="B1860" s="240"/>
      <c r="C1860" s="241"/>
      <c r="D1860" s="242" t="s">
        <v>154</v>
      </c>
      <c r="E1860" s="243" t="s">
        <v>1</v>
      </c>
      <c r="F1860" s="244" t="s">
        <v>184</v>
      </c>
      <c r="G1860" s="241"/>
      <c r="H1860" s="243" t="s">
        <v>1</v>
      </c>
      <c r="I1860" s="245"/>
      <c r="J1860" s="241"/>
      <c r="K1860" s="241"/>
      <c r="L1860" s="246"/>
      <c r="M1860" s="247"/>
      <c r="N1860" s="248"/>
      <c r="O1860" s="248"/>
      <c r="P1860" s="248"/>
      <c r="Q1860" s="248"/>
      <c r="R1860" s="248"/>
      <c r="S1860" s="248"/>
      <c r="T1860" s="249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50" t="s">
        <v>154</v>
      </c>
      <c r="AU1860" s="250" t="s">
        <v>146</v>
      </c>
      <c r="AV1860" s="13" t="s">
        <v>81</v>
      </c>
      <c r="AW1860" s="13" t="s">
        <v>30</v>
      </c>
      <c r="AX1860" s="13" t="s">
        <v>73</v>
      </c>
      <c r="AY1860" s="250" t="s">
        <v>137</v>
      </c>
    </row>
    <row r="1861" s="14" customFormat="1">
      <c r="A1861" s="14"/>
      <c r="B1861" s="251"/>
      <c r="C1861" s="252"/>
      <c r="D1861" s="242" t="s">
        <v>154</v>
      </c>
      <c r="E1861" s="253" t="s">
        <v>1</v>
      </c>
      <c r="F1861" s="254" t="s">
        <v>185</v>
      </c>
      <c r="G1861" s="252"/>
      <c r="H1861" s="255">
        <v>14.694000000000001</v>
      </c>
      <c r="I1861" s="256"/>
      <c r="J1861" s="252"/>
      <c r="K1861" s="252"/>
      <c r="L1861" s="257"/>
      <c r="M1861" s="258"/>
      <c r="N1861" s="259"/>
      <c r="O1861" s="259"/>
      <c r="P1861" s="259"/>
      <c r="Q1861" s="259"/>
      <c r="R1861" s="259"/>
      <c r="S1861" s="259"/>
      <c r="T1861" s="260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61" t="s">
        <v>154</v>
      </c>
      <c r="AU1861" s="261" t="s">
        <v>146</v>
      </c>
      <c r="AV1861" s="14" t="s">
        <v>146</v>
      </c>
      <c r="AW1861" s="14" t="s">
        <v>30</v>
      </c>
      <c r="AX1861" s="14" t="s">
        <v>73</v>
      </c>
      <c r="AY1861" s="261" t="s">
        <v>137</v>
      </c>
    </row>
    <row r="1862" s="13" customFormat="1">
      <c r="A1862" s="13"/>
      <c r="B1862" s="240"/>
      <c r="C1862" s="241"/>
      <c r="D1862" s="242" t="s">
        <v>154</v>
      </c>
      <c r="E1862" s="243" t="s">
        <v>1</v>
      </c>
      <c r="F1862" s="244" t="s">
        <v>186</v>
      </c>
      <c r="G1862" s="241"/>
      <c r="H1862" s="243" t="s">
        <v>1</v>
      </c>
      <c r="I1862" s="245"/>
      <c r="J1862" s="241"/>
      <c r="K1862" s="241"/>
      <c r="L1862" s="246"/>
      <c r="M1862" s="247"/>
      <c r="N1862" s="248"/>
      <c r="O1862" s="248"/>
      <c r="P1862" s="248"/>
      <c r="Q1862" s="248"/>
      <c r="R1862" s="248"/>
      <c r="S1862" s="248"/>
      <c r="T1862" s="249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50" t="s">
        <v>154</v>
      </c>
      <c r="AU1862" s="250" t="s">
        <v>146</v>
      </c>
      <c r="AV1862" s="13" t="s">
        <v>81</v>
      </c>
      <c r="AW1862" s="13" t="s">
        <v>30</v>
      </c>
      <c r="AX1862" s="13" t="s">
        <v>73</v>
      </c>
      <c r="AY1862" s="250" t="s">
        <v>137</v>
      </c>
    </row>
    <row r="1863" s="14" customFormat="1">
      <c r="A1863" s="14"/>
      <c r="B1863" s="251"/>
      <c r="C1863" s="252"/>
      <c r="D1863" s="242" t="s">
        <v>154</v>
      </c>
      <c r="E1863" s="253" t="s">
        <v>1</v>
      </c>
      <c r="F1863" s="254" t="s">
        <v>187</v>
      </c>
      <c r="G1863" s="252"/>
      <c r="H1863" s="255">
        <v>14.131</v>
      </c>
      <c r="I1863" s="256"/>
      <c r="J1863" s="252"/>
      <c r="K1863" s="252"/>
      <c r="L1863" s="257"/>
      <c r="M1863" s="258"/>
      <c r="N1863" s="259"/>
      <c r="O1863" s="259"/>
      <c r="P1863" s="259"/>
      <c r="Q1863" s="259"/>
      <c r="R1863" s="259"/>
      <c r="S1863" s="259"/>
      <c r="T1863" s="260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61" t="s">
        <v>154</v>
      </c>
      <c r="AU1863" s="261" t="s">
        <v>146</v>
      </c>
      <c r="AV1863" s="14" t="s">
        <v>146</v>
      </c>
      <c r="AW1863" s="14" t="s">
        <v>30</v>
      </c>
      <c r="AX1863" s="14" t="s">
        <v>73</v>
      </c>
      <c r="AY1863" s="261" t="s">
        <v>137</v>
      </c>
    </row>
    <row r="1864" s="13" customFormat="1">
      <c r="A1864" s="13"/>
      <c r="B1864" s="240"/>
      <c r="C1864" s="241"/>
      <c r="D1864" s="242" t="s">
        <v>154</v>
      </c>
      <c r="E1864" s="243" t="s">
        <v>1</v>
      </c>
      <c r="F1864" s="244" t="s">
        <v>188</v>
      </c>
      <c r="G1864" s="241"/>
      <c r="H1864" s="243" t="s">
        <v>1</v>
      </c>
      <c r="I1864" s="245"/>
      <c r="J1864" s="241"/>
      <c r="K1864" s="241"/>
      <c r="L1864" s="246"/>
      <c r="M1864" s="247"/>
      <c r="N1864" s="248"/>
      <c r="O1864" s="248"/>
      <c r="P1864" s="248"/>
      <c r="Q1864" s="248"/>
      <c r="R1864" s="248"/>
      <c r="S1864" s="248"/>
      <c r="T1864" s="249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50" t="s">
        <v>154</v>
      </c>
      <c r="AU1864" s="250" t="s">
        <v>146</v>
      </c>
      <c r="AV1864" s="13" t="s">
        <v>81</v>
      </c>
      <c r="AW1864" s="13" t="s">
        <v>30</v>
      </c>
      <c r="AX1864" s="13" t="s">
        <v>73</v>
      </c>
      <c r="AY1864" s="250" t="s">
        <v>137</v>
      </c>
    </row>
    <row r="1865" s="14" customFormat="1">
      <c r="A1865" s="14"/>
      <c r="B1865" s="251"/>
      <c r="C1865" s="252"/>
      <c r="D1865" s="242" t="s">
        <v>154</v>
      </c>
      <c r="E1865" s="253" t="s">
        <v>1</v>
      </c>
      <c r="F1865" s="254" t="s">
        <v>189</v>
      </c>
      <c r="G1865" s="252"/>
      <c r="H1865" s="255">
        <v>0.68600000000000005</v>
      </c>
      <c r="I1865" s="256"/>
      <c r="J1865" s="252"/>
      <c r="K1865" s="252"/>
      <c r="L1865" s="257"/>
      <c r="M1865" s="258"/>
      <c r="N1865" s="259"/>
      <c r="O1865" s="259"/>
      <c r="P1865" s="259"/>
      <c r="Q1865" s="259"/>
      <c r="R1865" s="259"/>
      <c r="S1865" s="259"/>
      <c r="T1865" s="260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61" t="s">
        <v>154</v>
      </c>
      <c r="AU1865" s="261" t="s">
        <v>146</v>
      </c>
      <c r="AV1865" s="14" t="s">
        <v>146</v>
      </c>
      <c r="AW1865" s="14" t="s">
        <v>30</v>
      </c>
      <c r="AX1865" s="14" t="s">
        <v>73</v>
      </c>
      <c r="AY1865" s="261" t="s">
        <v>137</v>
      </c>
    </row>
    <row r="1866" s="13" customFormat="1">
      <c r="A1866" s="13"/>
      <c r="B1866" s="240"/>
      <c r="C1866" s="241"/>
      <c r="D1866" s="242" t="s">
        <v>154</v>
      </c>
      <c r="E1866" s="243" t="s">
        <v>1</v>
      </c>
      <c r="F1866" s="244" t="s">
        <v>1947</v>
      </c>
      <c r="G1866" s="241"/>
      <c r="H1866" s="243" t="s">
        <v>1</v>
      </c>
      <c r="I1866" s="245"/>
      <c r="J1866" s="241"/>
      <c r="K1866" s="241"/>
      <c r="L1866" s="246"/>
      <c r="M1866" s="247"/>
      <c r="N1866" s="248"/>
      <c r="O1866" s="248"/>
      <c r="P1866" s="248"/>
      <c r="Q1866" s="248"/>
      <c r="R1866" s="248"/>
      <c r="S1866" s="248"/>
      <c r="T1866" s="249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50" t="s">
        <v>154</v>
      </c>
      <c r="AU1866" s="250" t="s">
        <v>146</v>
      </c>
      <c r="AV1866" s="13" t="s">
        <v>81</v>
      </c>
      <c r="AW1866" s="13" t="s">
        <v>30</v>
      </c>
      <c r="AX1866" s="13" t="s">
        <v>73</v>
      </c>
      <c r="AY1866" s="250" t="s">
        <v>137</v>
      </c>
    </row>
    <row r="1867" s="13" customFormat="1">
      <c r="A1867" s="13"/>
      <c r="B1867" s="240"/>
      <c r="C1867" s="241"/>
      <c r="D1867" s="242" t="s">
        <v>154</v>
      </c>
      <c r="E1867" s="243" t="s">
        <v>1</v>
      </c>
      <c r="F1867" s="244" t="s">
        <v>176</v>
      </c>
      <c r="G1867" s="241"/>
      <c r="H1867" s="243" t="s">
        <v>1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3"/>
      <c r="V1867" s="13"/>
      <c r="W1867" s="13"/>
      <c r="X1867" s="13"/>
      <c r="Y1867" s="13"/>
      <c r="Z1867" s="13"/>
      <c r="AA1867" s="13"/>
      <c r="AB1867" s="13"/>
      <c r="AC1867" s="13"/>
      <c r="AD1867" s="13"/>
      <c r="AE1867" s="13"/>
      <c r="AT1867" s="250" t="s">
        <v>154</v>
      </c>
      <c r="AU1867" s="250" t="s">
        <v>146</v>
      </c>
      <c r="AV1867" s="13" t="s">
        <v>81</v>
      </c>
      <c r="AW1867" s="13" t="s">
        <v>30</v>
      </c>
      <c r="AX1867" s="13" t="s">
        <v>73</v>
      </c>
      <c r="AY1867" s="250" t="s">
        <v>137</v>
      </c>
    </row>
    <row r="1868" s="14" customFormat="1">
      <c r="A1868" s="14"/>
      <c r="B1868" s="251"/>
      <c r="C1868" s="252"/>
      <c r="D1868" s="242" t="s">
        <v>154</v>
      </c>
      <c r="E1868" s="253" t="s">
        <v>1</v>
      </c>
      <c r="F1868" s="254" t="s">
        <v>223</v>
      </c>
      <c r="G1868" s="252"/>
      <c r="H1868" s="255">
        <v>37.579999999999998</v>
      </c>
      <c r="I1868" s="256"/>
      <c r="J1868" s="252"/>
      <c r="K1868" s="252"/>
      <c r="L1868" s="257"/>
      <c r="M1868" s="258"/>
      <c r="N1868" s="259"/>
      <c r="O1868" s="259"/>
      <c r="P1868" s="259"/>
      <c r="Q1868" s="259"/>
      <c r="R1868" s="259"/>
      <c r="S1868" s="259"/>
      <c r="T1868" s="260"/>
      <c r="U1868" s="14"/>
      <c r="V1868" s="14"/>
      <c r="W1868" s="14"/>
      <c r="X1868" s="14"/>
      <c r="Y1868" s="14"/>
      <c r="Z1868" s="14"/>
      <c r="AA1868" s="14"/>
      <c r="AB1868" s="14"/>
      <c r="AC1868" s="14"/>
      <c r="AD1868" s="14"/>
      <c r="AE1868" s="14"/>
      <c r="AT1868" s="261" t="s">
        <v>154</v>
      </c>
      <c r="AU1868" s="261" t="s">
        <v>146</v>
      </c>
      <c r="AV1868" s="14" t="s">
        <v>146</v>
      </c>
      <c r="AW1868" s="14" t="s">
        <v>30</v>
      </c>
      <c r="AX1868" s="14" t="s">
        <v>73</v>
      </c>
      <c r="AY1868" s="261" t="s">
        <v>137</v>
      </c>
    </row>
    <row r="1869" s="13" customFormat="1">
      <c r="A1869" s="13"/>
      <c r="B1869" s="240"/>
      <c r="C1869" s="241"/>
      <c r="D1869" s="242" t="s">
        <v>154</v>
      </c>
      <c r="E1869" s="243" t="s">
        <v>1</v>
      </c>
      <c r="F1869" s="244" t="s">
        <v>224</v>
      </c>
      <c r="G1869" s="241"/>
      <c r="H1869" s="243" t="s">
        <v>1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3"/>
      <c r="V1869" s="13"/>
      <c r="W1869" s="13"/>
      <c r="X1869" s="13"/>
      <c r="Y1869" s="13"/>
      <c r="Z1869" s="13"/>
      <c r="AA1869" s="13"/>
      <c r="AB1869" s="13"/>
      <c r="AC1869" s="13"/>
      <c r="AD1869" s="13"/>
      <c r="AE1869" s="13"/>
      <c r="AT1869" s="250" t="s">
        <v>154</v>
      </c>
      <c r="AU1869" s="250" t="s">
        <v>146</v>
      </c>
      <c r="AV1869" s="13" t="s">
        <v>81</v>
      </c>
      <c r="AW1869" s="13" t="s">
        <v>30</v>
      </c>
      <c r="AX1869" s="13" t="s">
        <v>73</v>
      </c>
      <c r="AY1869" s="250" t="s">
        <v>137</v>
      </c>
    </row>
    <row r="1870" s="14" customFormat="1">
      <c r="A1870" s="14"/>
      <c r="B1870" s="251"/>
      <c r="C1870" s="252"/>
      <c r="D1870" s="242" t="s">
        <v>154</v>
      </c>
      <c r="E1870" s="253" t="s">
        <v>1</v>
      </c>
      <c r="F1870" s="254" t="s">
        <v>225</v>
      </c>
      <c r="G1870" s="252"/>
      <c r="H1870" s="255">
        <v>11.085000000000001</v>
      </c>
      <c r="I1870" s="256"/>
      <c r="J1870" s="252"/>
      <c r="K1870" s="252"/>
      <c r="L1870" s="257"/>
      <c r="M1870" s="258"/>
      <c r="N1870" s="259"/>
      <c r="O1870" s="259"/>
      <c r="P1870" s="259"/>
      <c r="Q1870" s="259"/>
      <c r="R1870" s="259"/>
      <c r="S1870" s="259"/>
      <c r="T1870" s="260"/>
      <c r="U1870" s="14"/>
      <c r="V1870" s="14"/>
      <c r="W1870" s="14"/>
      <c r="X1870" s="14"/>
      <c r="Y1870" s="14"/>
      <c r="Z1870" s="14"/>
      <c r="AA1870" s="14"/>
      <c r="AB1870" s="14"/>
      <c r="AC1870" s="14"/>
      <c r="AD1870" s="14"/>
      <c r="AE1870" s="14"/>
      <c r="AT1870" s="261" t="s">
        <v>154</v>
      </c>
      <c r="AU1870" s="261" t="s">
        <v>146</v>
      </c>
      <c r="AV1870" s="14" t="s">
        <v>146</v>
      </c>
      <c r="AW1870" s="14" t="s">
        <v>30</v>
      </c>
      <c r="AX1870" s="14" t="s">
        <v>73</v>
      </c>
      <c r="AY1870" s="261" t="s">
        <v>137</v>
      </c>
    </row>
    <row r="1871" s="13" customFormat="1">
      <c r="A1871" s="13"/>
      <c r="B1871" s="240"/>
      <c r="C1871" s="241"/>
      <c r="D1871" s="242" t="s">
        <v>154</v>
      </c>
      <c r="E1871" s="243" t="s">
        <v>1</v>
      </c>
      <c r="F1871" s="244" t="s">
        <v>182</v>
      </c>
      <c r="G1871" s="241"/>
      <c r="H1871" s="243" t="s">
        <v>1</v>
      </c>
      <c r="I1871" s="245"/>
      <c r="J1871" s="241"/>
      <c r="K1871" s="241"/>
      <c r="L1871" s="246"/>
      <c r="M1871" s="247"/>
      <c r="N1871" s="248"/>
      <c r="O1871" s="248"/>
      <c r="P1871" s="248"/>
      <c r="Q1871" s="248"/>
      <c r="R1871" s="248"/>
      <c r="S1871" s="248"/>
      <c r="T1871" s="249"/>
      <c r="U1871" s="13"/>
      <c r="V1871" s="13"/>
      <c r="W1871" s="13"/>
      <c r="X1871" s="13"/>
      <c r="Y1871" s="13"/>
      <c r="Z1871" s="13"/>
      <c r="AA1871" s="13"/>
      <c r="AB1871" s="13"/>
      <c r="AC1871" s="13"/>
      <c r="AD1871" s="13"/>
      <c r="AE1871" s="13"/>
      <c r="AT1871" s="250" t="s">
        <v>154</v>
      </c>
      <c r="AU1871" s="250" t="s">
        <v>146</v>
      </c>
      <c r="AV1871" s="13" t="s">
        <v>81</v>
      </c>
      <c r="AW1871" s="13" t="s">
        <v>30</v>
      </c>
      <c r="AX1871" s="13" t="s">
        <v>73</v>
      </c>
      <c r="AY1871" s="250" t="s">
        <v>137</v>
      </c>
    </row>
    <row r="1872" s="14" customFormat="1">
      <c r="A1872" s="14"/>
      <c r="B1872" s="251"/>
      <c r="C1872" s="252"/>
      <c r="D1872" s="242" t="s">
        <v>154</v>
      </c>
      <c r="E1872" s="253" t="s">
        <v>1</v>
      </c>
      <c r="F1872" s="254" t="s">
        <v>226</v>
      </c>
      <c r="G1872" s="252"/>
      <c r="H1872" s="255">
        <v>19.937999999999999</v>
      </c>
      <c r="I1872" s="256"/>
      <c r="J1872" s="252"/>
      <c r="K1872" s="252"/>
      <c r="L1872" s="257"/>
      <c r="M1872" s="258"/>
      <c r="N1872" s="259"/>
      <c r="O1872" s="259"/>
      <c r="P1872" s="259"/>
      <c r="Q1872" s="259"/>
      <c r="R1872" s="259"/>
      <c r="S1872" s="259"/>
      <c r="T1872" s="260"/>
      <c r="U1872" s="14"/>
      <c r="V1872" s="14"/>
      <c r="W1872" s="14"/>
      <c r="X1872" s="14"/>
      <c r="Y1872" s="14"/>
      <c r="Z1872" s="14"/>
      <c r="AA1872" s="14"/>
      <c r="AB1872" s="14"/>
      <c r="AC1872" s="14"/>
      <c r="AD1872" s="14"/>
      <c r="AE1872" s="14"/>
      <c r="AT1872" s="261" t="s">
        <v>154</v>
      </c>
      <c r="AU1872" s="261" t="s">
        <v>146</v>
      </c>
      <c r="AV1872" s="14" t="s">
        <v>146</v>
      </c>
      <c r="AW1872" s="14" t="s">
        <v>30</v>
      </c>
      <c r="AX1872" s="14" t="s">
        <v>73</v>
      </c>
      <c r="AY1872" s="261" t="s">
        <v>137</v>
      </c>
    </row>
    <row r="1873" s="13" customFormat="1">
      <c r="A1873" s="13"/>
      <c r="B1873" s="240"/>
      <c r="C1873" s="241"/>
      <c r="D1873" s="242" t="s">
        <v>154</v>
      </c>
      <c r="E1873" s="243" t="s">
        <v>1</v>
      </c>
      <c r="F1873" s="244" t="s">
        <v>227</v>
      </c>
      <c r="G1873" s="241"/>
      <c r="H1873" s="243" t="s">
        <v>1</v>
      </c>
      <c r="I1873" s="245"/>
      <c r="J1873" s="241"/>
      <c r="K1873" s="241"/>
      <c r="L1873" s="246"/>
      <c r="M1873" s="247"/>
      <c r="N1873" s="248"/>
      <c r="O1873" s="248"/>
      <c r="P1873" s="248"/>
      <c r="Q1873" s="248"/>
      <c r="R1873" s="248"/>
      <c r="S1873" s="248"/>
      <c r="T1873" s="249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50" t="s">
        <v>154</v>
      </c>
      <c r="AU1873" s="250" t="s">
        <v>146</v>
      </c>
      <c r="AV1873" s="13" t="s">
        <v>81</v>
      </c>
      <c r="AW1873" s="13" t="s">
        <v>30</v>
      </c>
      <c r="AX1873" s="13" t="s">
        <v>73</v>
      </c>
      <c r="AY1873" s="250" t="s">
        <v>137</v>
      </c>
    </row>
    <row r="1874" s="14" customFormat="1">
      <c r="A1874" s="14"/>
      <c r="B1874" s="251"/>
      <c r="C1874" s="252"/>
      <c r="D1874" s="242" t="s">
        <v>154</v>
      </c>
      <c r="E1874" s="253" t="s">
        <v>1</v>
      </c>
      <c r="F1874" s="254" t="s">
        <v>228</v>
      </c>
      <c r="G1874" s="252"/>
      <c r="H1874" s="255">
        <v>22.242999999999999</v>
      </c>
      <c r="I1874" s="256"/>
      <c r="J1874" s="252"/>
      <c r="K1874" s="252"/>
      <c r="L1874" s="257"/>
      <c r="M1874" s="258"/>
      <c r="N1874" s="259"/>
      <c r="O1874" s="259"/>
      <c r="P1874" s="259"/>
      <c r="Q1874" s="259"/>
      <c r="R1874" s="259"/>
      <c r="S1874" s="259"/>
      <c r="T1874" s="260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61" t="s">
        <v>154</v>
      </c>
      <c r="AU1874" s="261" t="s">
        <v>146</v>
      </c>
      <c r="AV1874" s="14" t="s">
        <v>146</v>
      </c>
      <c r="AW1874" s="14" t="s">
        <v>30</v>
      </c>
      <c r="AX1874" s="14" t="s">
        <v>73</v>
      </c>
      <c r="AY1874" s="261" t="s">
        <v>137</v>
      </c>
    </row>
    <row r="1875" s="13" customFormat="1">
      <c r="A1875" s="13"/>
      <c r="B1875" s="240"/>
      <c r="C1875" s="241"/>
      <c r="D1875" s="242" t="s">
        <v>154</v>
      </c>
      <c r="E1875" s="243" t="s">
        <v>1</v>
      </c>
      <c r="F1875" s="244" t="s">
        <v>186</v>
      </c>
      <c r="G1875" s="241"/>
      <c r="H1875" s="243" t="s">
        <v>1</v>
      </c>
      <c r="I1875" s="245"/>
      <c r="J1875" s="241"/>
      <c r="K1875" s="241"/>
      <c r="L1875" s="246"/>
      <c r="M1875" s="247"/>
      <c r="N1875" s="248"/>
      <c r="O1875" s="248"/>
      <c r="P1875" s="248"/>
      <c r="Q1875" s="248"/>
      <c r="R1875" s="248"/>
      <c r="S1875" s="248"/>
      <c r="T1875" s="249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50" t="s">
        <v>154</v>
      </c>
      <c r="AU1875" s="250" t="s">
        <v>146</v>
      </c>
      <c r="AV1875" s="13" t="s">
        <v>81</v>
      </c>
      <c r="AW1875" s="13" t="s">
        <v>30</v>
      </c>
      <c r="AX1875" s="13" t="s">
        <v>73</v>
      </c>
      <c r="AY1875" s="250" t="s">
        <v>137</v>
      </c>
    </row>
    <row r="1876" s="14" customFormat="1">
      <c r="A1876" s="14"/>
      <c r="B1876" s="251"/>
      <c r="C1876" s="252"/>
      <c r="D1876" s="242" t="s">
        <v>154</v>
      </c>
      <c r="E1876" s="253" t="s">
        <v>1</v>
      </c>
      <c r="F1876" s="254" t="s">
        <v>229</v>
      </c>
      <c r="G1876" s="252"/>
      <c r="H1876" s="255">
        <v>43.287999999999997</v>
      </c>
      <c r="I1876" s="256"/>
      <c r="J1876" s="252"/>
      <c r="K1876" s="252"/>
      <c r="L1876" s="257"/>
      <c r="M1876" s="258"/>
      <c r="N1876" s="259"/>
      <c r="O1876" s="259"/>
      <c r="P1876" s="259"/>
      <c r="Q1876" s="259"/>
      <c r="R1876" s="259"/>
      <c r="S1876" s="259"/>
      <c r="T1876" s="260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61" t="s">
        <v>154</v>
      </c>
      <c r="AU1876" s="261" t="s">
        <v>146</v>
      </c>
      <c r="AV1876" s="14" t="s">
        <v>146</v>
      </c>
      <c r="AW1876" s="14" t="s">
        <v>30</v>
      </c>
      <c r="AX1876" s="14" t="s">
        <v>73</v>
      </c>
      <c r="AY1876" s="261" t="s">
        <v>137</v>
      </c>
    </row>
    <row r="1877" s="13" customFormat="1">
      <c r="A1877" s="13"/>
      <c r="B1877" s="240"/>
      <c r="C1877" s="241"/>
      <c r="D1877" s="242" t="s">
        <v>154</v>
      </c>
      <c r="E1877" s="243" t="s">
        <v>1</v>
      </c>
      <c r="F1877" s="244" t="s">
        <v>184</v>
      </c>
      <c r="G1877" s="241"/>
      <c r="H1877" s="243" t="s">
        <v>1</v>
      </c>
      <c r="I1877" s="245"/>
      <c r="J1877" s="241"/>
      <c r="K1877" s="241"/>
      <c r="L1877" s="246"/>
      <c r="M1877" s="247"/>
      <c r="N1877" s="248"/>
      <c r="O1877" s="248"/>
      <c r="P1877" s="248"/>
      <c r="Q1877" s="248"/>
      <c r="R1877" s="248"/>
      <c r="S1877" s="248"/>
      <c r="T1877" s="249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50" t="s">
        <v>154</v>
      </c>
      <c r="AU1877" s="250" t="s">
        <v>146</v>
      </c>
      <c r="AV1877" s="13" t="s">
        <v>81</v>
      </c>
      <c r="AW1877" s="13" t="s">
        <v>30</v>
      </c>
      <c r="AX1877" s="13" t="s">
        <v>73</v>
      </c>
      <c r="AY1877" s="250" t="s">
        <v>137</v>
      </c>
    </row>
    <row r="1878" s="14" customFormat="1">
      <c r="A1878" s="14"/>
      <c r="B1878" s="251"/>
      <c r="C1878" s="252"/>
      <c r="D1878" s="242" t="s">
        <v>154</v>
      </c>
      <c r="E1878" s="253" t="s">
        <v>1</v>
      </c>
      <c r="F1878" s="254" t="s">
        <v>230</v>
      </c>
      <c r="G1878" s="252"/>
      <c r="H1878" s="255">
        <v>43.447000000000003</v>
      </c>
      <c r="I1878" s="256"/>
      <c r="J1878" s="252"/>
      <c r="K1878" s="252"/>
      <c r="L1878" s="257"/>
      <c r="M1878" s="258"/>
      <c r="N1878" s="259"/>
      <c r="O1878" s="259"/>
      <c r="P1878" s="259"/>
      <c r="Q1878" s="259"/>
      <c r="R1878" s="259"/>
      <c r="S1878" s="259"/>
      <c r="T1878" s="260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61" t="s">
        <v>154</v>
      </c>
      <c r="AU1878" s="261" t="s">
        <v>146</v>
      </c>
      <c r="AV1878" s="14" t="s">
        <v>146</v>
      </c>
      <c r="AW1878" s="14" t="s">
        <v>30</v>
      </c>
      <c r="AX1878" s="14" t="s">
        <v>73</v>
      </c>
      <c r="AY1878" s="261" t="s">
        <v>137</v>
      </c>
    </row>
    <row r="1879" s="13" customFormat="1">
      <c r="A1879" s="13"/>
      <c r="B1879" s="240"/>
      <c r="C1879" s="241"/>
      <c r="D1879" s="242" t="s">
        <v>154</v>
      </c>
      <c r="E1879" s="243" t="s">
        <v>1</v>
      </c>
      <c r="F1879" s="244" t="s">
        <v>188</v>
      </c>
      <c r="G1879" s="241"/>
      <c r="H1879" s="243" t="s">
        <v>1</v>
      </c>
      <c r="I1879" s="245"/>
      <c r="J1879" s="241"/>
      <c r="K1879" s="241"/>
      <c r="L1879" s="246"/>
      <c r="M1879" s="247"/>
      <c r="N1879" s="248"/>
      <c r="O1879" s="248"/>
      <c r="P1879" s="248"/>
      <c r="Q1879" s="248"/>
      <c r="R1879" s="248"/>
      <c r="S1879" s="248"/>
      <c r="T1879" s="249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50" t="s">
        <v>154</v>
      </c>
      <c r="AU1879" s="250" t="s">
        <v>146</v>
      </c>
      <c r="AV1879" s="13" t="s">
        <v>81</v>
      </c>
      <c r="AW1879" s="13" t="s">
        <v>30</v>
      </c>
      <c r="AX1879" s="13" t="s">
        <v>73</v>
      </c>
      <c r="AY1879" s="250" t="s">
        <v>137</v>
      </c>
    </row>
    <row r="1880" s="14" customFormat="1">
      <c r="A1880" s="14"/>
      <c r="B1880" s="251"/>
      <c r="C1880" s="252"/>
      <c r="D1880" s="242" t="s">
        <v>154</v>
      </c>
      <c r="E1880" s="253" t="s">
        <v>1</v>
      </c>
      <c r="F1880" s="254" t="s">
        <v>231</v>
      </c>
      <c r="G1880" s="252"/>
      <c r="H1880" s="255">
        <v>5.8490000000000002</v>
      </c>
      <c r="I1880" s="256"/>
      <c r="J1880" s="252"/>
      <c r="K1880" s="252"/>
      <c r="L1880" s="257"/>
      <c r="M1880" s="258"/>
      <c r="N1880" s="259"/>
      <c r="O1880" s="259"/>
      <c r="P1880" s="259"/>
      <c r="Q1880" s="259"/>
      <c r="R1880" s="259"/>
      <c r="S1880" s="259"/>
      <c r="T1880" s="260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61" t="s">
        <v>154</v>
      </c>
      <c r="AU1880" s="261" t="s">
        <v>146</v>
      </c>
      <c r="AV1880" s="14" t="s">
        <v>146</v>
      </c>
      <c r="AW1880" s="14" t="s">
        <v>30</v>
      </c>
      <c r="AX1880" s="14" t="s">
        <v>73</v>
      </c>
      <c r="AY1880" s="261" t="s">
        <v>137</v>
      </c>
    </row>
    <row r="1881" s="13" customFormat="1">
      <c r="A1881" s="13"/>
      <c r="B1881" s="240"/>
      <c r="C1881" s="241"/>
      <c r="D1881" s="242" t="s">
        <v>154</v>
      </c>
      <c r="E1881" s="243" t="s">
        <v>1</v>
      </c>
      <c r="F1881" s="244" t="s">
        <v>232</v>
      </c>
      <c r="G1881" s="241"/>
      <c r="H1881" s="243" t="s">
        <v>1</v>
      </c>
      <c r="I1881" s="245"/>
      <c r="J1881" s="241"/>
      <c r="K1881" s="241"/>
      <c r="L1881" s="246"/>
      <c r="M1881" s="247"/>
      <c r="N1881" s="248"/>
      <c r="O1881" s="248"/>
      <c r="P1881" s="248"/>
      <c r="Q1881" s="248"/>
      <c r="R1881" s="248"/>
      <c r="S1881" s="248"/>
      <c r="T1881" s="249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50" t="s">
        <v>154</v>
      </c>
      <c r="AU1881" s="250" t="s">
        <v>146</v>
      </c>
      <c r="AV1881" s="13" t="s">
        <v>81</v>
      </c>
      <c r="AW1881" s="13" t="s">
        <v>30</v>
      </c>
      <c r="AX1881" s="13" t="s">
        <v>73</v>
      </c>
      <c r="AY1881" s="250" t="s">
        <v>137</v>
      </c>
    </row>
    <row r="1882" s="14" customFormat="1">
      <c r="A1882" s="14"/>
      <c r="B1882" s="251"/>
      <c r="C1882" s="252"/>
      <c r="D1882" s="242" t="s">
        <v>154</v>
      </c>
      <c r="E1882" s="253" t="s">
        <v>1</v>
      </c>
      <c r="F1882" s="254" t="s">
        <v>233</v>
      </c>
      <c r="G1882" s="252"/>
      <c r="H1882" s="255">
        <v>-16.765999999999998</v>
      </c>
      <c r="I1882" s="256"/>
      <c r="J1882" s="252"/>
      <c r="K1882" s="252"/>
      <c r="L1882" s="257"/>
      <c r="M1882" s="258"/>
      <c r="N1882" s="259"/>
      <c r="O1882" s="259"/>
      <c r="P1882" s="259"/>
      <c r="Q1882" s="259"/>
      <c r="R1882" s="259"/>
      <c r="S1882" s="259"/>
      <c r="T1882" s="260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61" t="s">
        <v>154</v>
      </c>
      <c r="AU1882" s="261" t="s">
        <v>146</v>
      </c>
      <c r="AV1882" s="14" t="s">
        <v>146</v>
      </c>
      <c r="AW1882" s="14" t="s">
        <v>30</v>
      </c>
      <c r="AX1882" s="14" t="s">
        <v>73</v>
      </c>
      <c r="AY1882" s="261" t="s">
        <v>137</v>
      </c>
    </row>
    <row r="1883" s="15" customFormat="1">
      <c r="A1883" s="15"/>
      <c r="B1883" s="262"/>
      <c r="C1883" s="263"/>
      <c r="D1883" s="242" t="s">
        <v>154</v>
      </c>
      <c r="E1883" s="264" t="s">
        <v>1</v>
      </c>
      <c r="F1883" s="265" t="s">
        <v>157</v>
      </c>
      <c r="G1883" s="263"/>
      <c r="H1883" s="266">
        <v>210.24100000000001</v>
      </c>
      <c r="I1883" s="267"/>
      <c r="J1883" s="263"/>
      <c r="K1883" s="263"/>
      <c r="L1883" s="268"/>
      <c r="M1883" s="269"/>
      <c r="N1883" s="270"/>
      <c r="O1883" s="270"/>
      <c r="P1883" s="270"/>
      <c r="Q1883" s="270"/>
      <c r="R1883" s="270"/>
      <c r="S1883" s="270"/>
      <c r="T1883" s="271"/>
      <c r="U1883" s="15"/>
      <c r="V1883" s="15"/>
      <c r="W1883" s="15"/>
      <c r="X1883" s="15"/>
      <c r="Y1883" s="15"/>
      <c r="Z1883" s="15"/>
      <c r="AA1883" s="15"/>
      <c r="AB1883" s="15"/>
      <c r="AC1883" s="15"/>
      <c r="AD1883" s="15"/>
      <c r="AE1883" s="15"/>
      <c r="AT1883" s="272" t="s">
        <v>154</v>
      </c>
      <c r="AU1883" s="272" t="s">
        <v>146</v>
      </c>
      <c r="AV1883" s="15" t="s">
        <v>145</v>
      </c>
      <c r="AW1883" s="15" t="s">
        <v>30</v>
      </c>
      <c r="AX1883" s="15" t="s">
        <v>81</v>
      </c>
      <c r="AY1883" s="272" t="s">
        <v>137</v>
      </c>
    </row>
    <row r="1884" s="2" customFormat="1" ht="24.15" customHeight="1">
      <c r="A1884" s="38"/>
      <c r="B1884" s="39"/>
      <c r="C1884" s="215" t="s">
        <v>1960</v>
      </c>
      <c r="D1884" s="215" t="s">
        <v>141</v>
      </c>
      <c r="E1884" s="216" t="s">
        <v>1961</v>
      </c>
      <c r="F1884" s="217" t="s">
        <v>1962</v>
      </c>
      <c r="G1884" s="218" t="s">
        <v>167</v>
      </c>
      <c r="H1884" s="219">
        <v>1.44</v>
      </c>
      <c r="I1884" s="220"/>
      <c r="J1884" s="221">
        <f>ROUND(I1884*H1884,2)</f>
        <v>0</v>
      </c>
      <c r="K1884" s="222"/>
      <c r="L1884" s="44"/>
      <c r="M1884" s="223" t="s">
        <v>1</v>
      </c>
      <c r="N1884" s="224" t="s">
        <v>39</v>
      </c>
      <c r="O1884" s="91"/>
      <c r="P1884" s="225">
        <f>O1884*H1884</f>
        <v>0</v>
      </c>
      <c r="Q1884" s="225">
        <v>0</v>
      </c>
      <c r="R1884" s="225">
        <f>Q1884*H1884</f>
        <v>0</v>
      </c>
      <c r="S1884" s="225">
        <v>0.00025000000000000001</v>
      </c>
      <c r="T1884" s="226">
        <f>S1884*H1884</f>
        <v>0.00035999999999999997</v>
      </c>
      <c r="U1884" s="38"/>
      <c r="V1884" s="38"/>
      <c r="W1884" s="38"/>
      <c r="X1884" s="38"/>
      <c r="Y1884" s="38"/>
      <c r="Z1884" s="38"/>
      <c r="AA1884" s="38"/>
      <c r="AB1884" s="38"/>
      <c r="AC1884" s="38"/>
      <c r="AD1884" s="38"/>
      <c r="AE1884" s="38"/>
      <c r="AR1884" s="227" t="s">
        <v>474</v>
      </c>
      <c r="AT1884" s="227" t="s">
        <v>141</v>
      </c>
      <c r="AU1884" s="227" t="s">
        <v>146</v>
      </c>
      <c r="AY1884" s="17" t="s">
        <v>137</v>
      </c>
      <c r="BE1884" s="228">
        <f>IF(N1884="základní",J1884,0)</f>
        <v>0</v>
      </c>
      <c r="BF1884" s="228">
        <f>IF(N1884="snížená",J1884,0)</f>
        <v>0</v>
      </c>
      <c r="BG1884" s="228">
        <f>IF(N1884="zákl. přenesená",J1884,0)</f>
        <v>0</v>
      </c>
      <c r="BH1884" s="228">
        <f>IF(N1884="sníž. přenesená",J1884,0)</f>
        <v>0</v>
      </c>
      <c r="BI1884" s="228">
        <f>IF(N1884="nulová",J1884,0)</f>
        <v>0</v>
      </c>
      <c r="BJ1884" s="17" t="s">
        <v>146</v>
      </c>
      <c r="BK1884" s="228">
        <f>ROUND(I1884*H1884,2)</f>
        <v>0</v>
      </c>
      <c r="BL1884" s="17" t="s">
        <v>474</v>
      </c>
      <c r="BM1884" s="227" t="s">
        <v>1963</v>
      </c>
    </row>
    <row r="1885" s="13" customFormat="1">
      <c r="A1885" s="13"/>
      <c r="B1885" s="240"/>
      <c r="C1885" s="241"/>
      <c r="D1885" s="242" t="s">
        <v>154</v>
      </c>
      <c r="E1885" s="243" t="s">
        <v>1</v>
      </c>
      <c r="F1885" s="244" t="s">
        <v>632</v>
      </c>
      <c r="G1885" s="241"/>
      <c r="H1885" s="243" t="s">
        <v>1</v>
      </c>
      <c r="I1885" s="245"/>
      <c r="J1885" s="241"/>
      <c r="K1885" s="241"/>
      <c r="L1885" s="246"/>
      <c r="M1885" s="247"/>
      <c r="N1885" s="248"/>
      <c r="O1885" s="248"/>
      <c r="P1885" s="248"/>
      <c r="Q1885" s="248"/>
      <c r="R1885" s="248"/>
      <c r="S1885" s="248"/>
      <c r="T1885" s="249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50" t="s">
        <v>154</v>
      </c>
      <c r="AU1885" s="250" t="s">
        <v>146</v>
      </c>
      <c r="AV1885" s="13" t="s">
        <v>81</v>
      </c>
      <c r="AW1885" s="13" t="s">
        <v>30</v>
      </c>
      <c r="AX1885" s="13" t="s">
        <v>73</v>
      </c>
      <c r="AY1885" s="250" t="s">
        <v>137</v>
      </c>
    </row>
    <row r="1886" s="14" customFormat="1">
      <c r="A1886" s="14"/>
      <c r="B1886" s="251"/>
      <c r="C1886" s="252"/>
      <c r="D1886" s="242" t="s">
        <v>154</v>
      </c>
      <c r="E1886" s="253" t="s">
        <v>1</v>
      </c>
      <c r="F1886" s="254" t="s">
        <v>1964</v>
      </c>
      <c r="G1886" s="252"/>
      <c r="H1886" s="255">
        <v>1.44</v>
      </c>
      <c r="I1886" s="256"/>
      <c r="J1886" s="252"/>
      <c r="K1886" s="252"/>
      <c r="L1886" s="257"/>
      <c r="M1886" s="258"/>
      <c r="N1886" s="259"/>
      <c r="O1886" s="259"/>
      <c r="P1886" s="259"/>
      <c r="Q1886" s="259"/>
      <c r="R1886" s="259"/>
      <c r="S1886" s="259"/>
      <c r="T1886" s="260"/>
      <c r="U1886" s="14"/>
      <c r="V1886" s="14"/>
      <c r="W1886" s="14"/>
      <c r="X1886" s="14"/>
      <c r="Y1886" s="14"/>
      <c r="Z1886" s="14"/>
      <c r="AA1886" s="14"/>
      <c r="AB1886" s="14"/>
      <c r="AC1886" s="14"/>
      <c r="AD1886" s="14"/>
      <c r="AE1886" s="14"/>
      <c r="AT1886" s="261" t="s">
        <v>154</v>
      </c>
      <c r="AU1886" s="261" t="s">
        <v>146</v>
      </c>
      <c r="AV1886" s="14" t="s">
        <v>146</v>
      </c>
      <c r="AW1886" s="14" t="s">
        <v>30</v>
      </c>
      <c r="AX1886" s="14" t="s">
        <v>73</v>
      </c>
      <c r="AY1886" s="261" t="s">
        <v>137</v>
      </c>
    </row>
    <row r="1887" s="15" customFormat="1">
      <c r="A1887" s="15"/>
      <c r="B1887" s="262"/>
      <c r="C1887" s="263"/>
      <c r="D1887" s="242" t="s">
        <v>154</v>
      </c>
      <c r="E1887" s="264" t="s">
        <v>1</v>
      </c>
      <c r="F1887" s="265" t="s">
        <v>157</v>
      </c>
      <c r="G1887" s="263"/>
      <c r="H1887" s="266">
        <v>1.44</v>
      </c>
      <c r="I1887" s="267"/>
      <c r="J1887" s="263"/>
      <c r="K1887" s="263"/>
      <c r="L1887" s="268"/>
      <c r="M1887" s="269"/>
      <c r="N1887" s="270"/>
      <c r="O1887" s="270"/>
      <c r="P1887" s="270"/>
      <c r="Q1887" s="270"/>
      <c r="R1887" s="270"/>
      <c r="S1887" s="270"/>
      <c r="T1887" s="271"/>
      <c r="U1887" s="15"/>
      <c r="V1887" s="15"/>
      <c r="W1887" s="15"/>
      <c r="X1887" s="15"/>
      <c r="Y1887" s="15"/>
      <c r="Z1887" s="15"/>
      <c r="AA1887" s="15"/>
      <c r="AB1887" s="15"/>
      <c r="AC1887" s="15"/>
      <c r="AD1887" s="15"/>
      <c r="AE1887" s="15"/>
      <c r="AT1887" s="272" t="s">
        <v>154</v>
      </c>
      <c r="AU1887" s="272" t="s">
        <v>146</v>
      </c>
      <c r="AV1887" s="15" t="s">
        <v>145</v>
      </c>
      <c r="AW1887" s="15" t="s">
        <v>30</v>
      </c>
      <c r="AX1887" s="15" t="s">
        <v>81</v>
      </c>
      <c r="AY1887" s="272" t="s">
        <v>137</v>
      </c>
    </row>
    <row r="1888" s="2" customFormat="1" ht="24.15" customHeight="1">
      <c r="A1888" s="38"/>
      <c r="B1888" s="39"/>
      <c r="C1888" s="215" t="s">
        <v>1965</v>
      </c>
      <c r="D1888" s="215" t="s">
        <v>141</v>
      </c>
      <c r="E1888" s="216" t="s">
        <v>1966</v>
      </c>
      <c r="F1888" s="217" t="s">
        <v>1967</v>
      </c>
      <c r="G1888" s="218" t="s">
        <v>243</v>
      </c>
      <c r="H1888" s="219">
        <v>50</v>
      </c>
      <c r="I1888" s="220"/>
      <c r="J1888" s="221">
        <f>ROUND(I1888*H1888,2)</f>
        <v>0</v>
      </c>
      <c r="K1888" s="222"/>
      <c r="L1888" s="44"/>
      <c r="M1888" s="223" t="s">
        <v>1</v>
      </c>
      <c r="N1888" s="224" t="s">
        <v>39</v>
      </c>
      <c r="O1888" s="91"/>
      <c r="P1888" s="225">
        <f>O1888*H1888</f>
        <v>0</v>
      </c>
      <c r="Q1888" s="225">
        <v>1.0000000000000001E-05</v>
      </c>
      <c r="R1888" s="225">
        <f>Q1888*H1888</f>
        <v>0.00050000000000000001</v>
      </c>
      <c r="S1888" s="225">
        <v>0</v>
      </c>
      <c r="T1888" s="226">
        <f>S1888*H1888</f>
        <v>0</v>
      </c>
      <c r="U1888" s="38"/>
      <c r="V1888" s="38"/>
      <c r="W1888" s="38"/>
      <c r="X1888" s="38"/>
      <c r="Y1888" s="38"/>
      <c r="Z1888" s="38"/>
      <c r="AA1888" s="38"/>
      <c r="AB1888" s="38"/>
      <c r="AC1888" s="38"/>
      <c r="AD1888" s="38"/>
      <c r="AE1888" s="38"/>
      <c r="AR1888" s="227" t="s">
        <v>474</v>
      </c>
      <c r="AT1888" s="227" t="s">
        <v>141</v>
      </c>
      <c r="AU1888" s="227" t="s">
        <v>146</v>
      </c>
      <c r="AY1888" s="17" t="s">
        <v>137</v>
      </c>
      <c r="BE1888" s="228">
        <f>IF(N1888="základní",J1888,0)</f>
        <v>0</v>
      </c>
      <c r="BF1888" s="228">
        <f>IF(N1888="snížená",J1888,0)</f>
        <v>0</v>
      </c>
      <c r="BG1888" s="228">
        <f>IF(N1888="zákl. přenesená",J1888,0)</f>
        <v>0</v>
      </c>
      <c r="BH1888" s="228">
        <f>IF(N1888="sníž. přenesená",J1888,0)</f>
        <v>0</v>
      </c>
      <c r="BI1888" s="228">
        <f>IF(N1888="nulová",J1888,0)</f>
        <v>0</v>
      </c>
      <c r="BJ1888" s="17" t="s">
        <v>146</v>
      </c>
      <c r="BK1888" s="228">
        <f>ROUND(I1888*H1888,2)</f>
        <v>0</v>
      </c>
      <c r="BL1888" s="17" t="s">
        <v>474</v>
      </c>
      <c r="BM1888" s="227" t="s">
        <v>1968</v>
      </c>
    </row>
    <row r="1889" s="13" customFormat="1">
      <c r="A1889" s="13"/>
      <c r="B1889" s="240"/>
      <c r="C1889" s="241"/>
      <c r="D1889" s="242" t="s">
        <v>154</v>
      </c>
      <c r="E1889" s="243" t="s">
        <v>1</v>
      </c>
      <c r="F1889" s="244" t="s">
        <v>1969</v>
      </c>
      <c r="G1889" s="241"/>
      <c r="H1889" s="243" t="s">
        <v>1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3"/>
      <c r="V1889" s="13"/>
      <c r="W1889" s="13"/>
      <c r="X1889" s="13"/>
      <c r="Y1889" s="13"/>
      <c r="Z1889" s="13"/>
      <c r="AA1889" s="13"/>
      <c r="AB1889" s="13"/>
      <c r="AC1889" s="13"/>
      <c r="AD1889" s="13"/>
      <c r="AE1889" s="13"/>
      <c r="AT1889" s="250" t="s">
        <v>154</v>
      </c>
      <c r="AU1889" s="250" t="s">
        <v>146</v>
      </c>
      <c r="AV1889" s="13" t="s">
        <v>81</v>
      </c>
      <c r="AW1889" s="13" t="s">
        <v>30</v>
      </c>
      <c r="AX1889" s="13" t="s">
        <v>73</v>
      </c>
      <c r="AY1889" s="250" t="s">
        <v>137</v>
      </c>
    </row>
    <row r="1890" s="14" customFormat="1">
      <c r="A1890" s="14"/>
      <c r="B1890" s="251"/>
      <c r="C1890" s="252"/>
      <c r="D1890" s="242" t="s">
        <v>154</v>
      </c>
      <c r="E1890" s="253" t="s">
        <v>1</v>
      </c>
      <c r="F1890" s="254" t="s">
        <v>376</v>
      </c>
      <c r="G1890" s="252"/>
      <c r="H1890" s="255">
        <v>50</v>
      </c>
      <c r="I1890" s="256"/>
      <c r="J1890" s="252"/>
      <c r="K1890" s="252"/>
      <c r="L1890" s="257"/>
      <c r="M1890" s="258"/>
      <c r="N1890" s="259"/>
      <c r="O1890" s="259"/>
      <c r="P1890" s="259"/>
      <c r="Q1890" s="259"/>
      <c r="R1890" s="259"/>
      <c r="S1890" s="259"/>
      <c r="T1890" s="260"/>
      <c r="U1890" s="14"/>
      <c r="V1890" s="14"/>
      <c r="W1890" s="14"/>
      <c r="X1890" s="14"/>
      <c r="Y1890" s="14"/>
      <c r="Z1890" s="14"/>
      <c r="AA1890" s="14"/>
      <c r="AB1890" s="14"/>
      <c r="AC1890" s="14"/>
      <c r="AD1890" s="14"/>
      <c r="AE1890" s="14"/>
      <c r="AT1890" s="261" t="s">
        <v>154</v>
      </c>
      <c r="AU1890" s="261" t="s">
        <v>146</v>
      </c>
      <c r="AV1890" s="14" t="s">
        <v>146</v>
      </c>
      <c r="AW1890" s="14" t="s">
        <v>30</v>
      </c>
      <c r="AX1890" s="14" t="s">
        <v>81</v>
      </c>
      <c r="AY1890" s="261" t="s">
        <v>137</v>
      </c>
    </row>
    <row r="1891" s="2" customFormat="1" ht="16.5" customHeight="1">
      <c r="A1891" s="38"/>
      <c r="B1891" s="39"/>
      <c r="C1891" s="215" t="s">
        <v>1970</v>
      </c>
      <c r="D1891" s="215" t="s">
        <v>141</v>
      </c>
      <c r="E1891" s="216" t="s">
        <v>1971</v>
      </c>
      <c r="F1891" s="217" t="s">
        <v>1972</v>
      </c>
      <c r="G1891" s="218" t="s">
        <v>167</v>
      </c>
      <c r="H1891" s="219">
        <v>43.576999999999998</v>
      </c>
      <c r="I1891" s="220"/>
      <c r="J1891" s="221">
        <f>ROUND(I1891*H1891,2)</f>
        <v>0</v>
      </c>
      <c r="K1891" s="222"/>
      <c r="L1891" s="44"/>
      <c r="M1891" s="223" t="s">
        <v>1</v>
      </c>
      <c r="N1891" s="224" t="s">
        <v>39</v>
      </c>
      <c r="O1891" s="91"/>
      <c r="P1891" s="225">
        <f>O1891*H1891</f>
        <v>0</v>
      </c>
      <c r="Q1891" s="225">
        <v>0</v>
      </c>
      <c r="R1891" s="225">
        <f>Q1891*H1891</f>
        <v>0</v>
      </c>
      <c r="S1891" s="225">
        <v>3.0000000000000001E-05</v>
      </c>
      <c r="T1891" s="226">
        <f>S1891*H1891</f>
        <v>0.0013073099999999999</v>
      </c>
      <c r="U1891" s="38"/>
      <c r="V1891" s="38"/>
      <c r="W1891" s="38"/>
      <c r="X1891" s="38"/>
      <c r="Y1891" s="38"/>
      <c r="Z1891" s="38"/>
      <c r="AA1891" s="38"/>
      <c r="AB1891" s="38"/>
      <c r="AC1891" s="38"/>
      <c r="AD1891" s="38"/>
      <c r="AE1891" s="38"/>
      <c r="AR1891" s="227" t="s">
        <v>474</v>
      </c>
      <c r="AT1891" s="227" t="s">
        <v>141</v>
      </c>
      <c r="AU1891" s="227" t="s">
        <v>146</v>
      </c>
      <c r="AY1891" s="17" t="s">
        <v>137</v>
      </c>
      <c r="BE1891" s="228">
        <f>IF(N1891="základní",J1891,0)</f>
        <v>0</v>
      </c>
      <c r="BF1891" s="228">
        <f>IF(N1891="snížená",J1891,0)</f>
        <v>0</v>
      </c>
      <c r="BG1891" s="228">
        <f>IF(N1891="zákl. přenesená",J1891,0)</f>
        <v>0</v>
      </c>
      <c r="BH1891" s="228">
        <f>IF(N1891="sníž. přenesená",J1891,0)</f>
        <v>0</v>
      </c>
      <c r="BI1891" s="228">
        <f>IF(N1891="nulová",J1891,0)</f>
        <v>0</v>
      </c>
      <c r="BJ1891" s="17" t="s">
        <v>146</v>
      </c>
      <c r="BK1891" s="228">
        <f>ROUND(I1891*H1891,2)</f>
        <v>0</v>
      </c>
      <c r="BL1891" s="17" t="s">
        <v>474</v>
      </c>
      <c r="BM1891" s="227" t="s">
        <v>1973</v>
      </c>
    </row>
    <row r="1892" s="13" customFormat="1">
      <c r="A1892" s="13"/>
      <c r="B1892" s="240"/>
      <c r="C1892" s="241"/>
      <c r="D1892" s="242" t="s">
        <v>154</v>
      </c>
      <c r="E1892" s="243" t="s">
        <v>1</v>
      </c>
      <c r="F1892" s="244" t="s">
        <v>176</v>
      </c>
      <c r="G1892" s="241"/>
      <c r="H1892" s="243" t="s">
        <v>1</v>
      </c>
      <c r="I1892" s="245"/>
      <c r="J1892" s="241"/>
      <c r="K1892" s="241"/>
      <c r="L1892" s="246"/>
      <c r="M1892" s="247"/>
      <c r="N1892" s="248"/>
      <c r="O1892" s="248"/>
      <c r="P1892" s="248"/>
      <c r="Q1892" s="248"/>
      <c r="R1892" s="248"/>
      <c r="S1892" s="248"/>
      <c r="T1892" s="249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50" t="s">
        <v>154</v>
      </c>
      <c r="AU1892" s="250" t="s">
        <v>146</v>
      </c>
      <c r="AV1892" s="13" t="s">
        <v>81</v>
      </c>
      <c r="AW1892" s="13" t="s">
        <v>30</v>
      </c>
      <c r="AX1892" s="13" t="s">
        <v>73</v>
      </c>
      <c r="AY1892" s="250" t="s">
        <v>137</v>
      </c>
    </row>
    <row r="1893" s="14" customFormat="1">
      <c r="A1893" s="14"/>
      <c r="B1893" s="251"/>
      <c r="C1893" s="252"/>
      <c r="D1893" s="242" t="s">
        <v>154</v>
      </c>
      <c r="E1893" s="253" t="s">
        <v>1</v>
      </c>
      <c r="F1893" s="254" t="s">
        <v>177</v>
      </c>
      <c r="G1893" s="252"/>
      <c r="H1893" s="255">
        <v>7.484</v>
      </c>
      <c r="I1893" s="256"/>
      <c r="J1893" s="252"/>
      <c r="K1893" s="252"/>
      <c r="L1893" s="257"/>
      <c r="M1893" s="258"/>
      <c r="N1893" s="259"/>
      <c r="O1893" s="259"/>
      <c r="P1893" s="259"/>
      <c r="Q1893" s="259"/>
      <c r="R1893" s="259"/>
      <c r="S1893" s="259"/>
      <c r="T1893" s="260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61" t="s">
        <v>154</v>
      </c>
      <c r="AU1893" s="261" t="s">
        <v>146</v>
      </c>
      <c r="AV1893" s="14" t="s">
        <v>146</v>
      </c>
      <c r="AW1893" s="14" t="s">
        <v>30</v>
      </c>
      <c r="AX1893" s="14" t="s">
        <v>73</v>
      </c>
      <c r="AY1893" s="261" t="s">
        <v>137</v>
      </c>
    </row>
    <row r="1894" s="13" customFormat="1">
      <c r="A1894" s="13"/>
      <c r="B1894" s="240"/>
      <c r="C1894" s="241"/>
      <c r="D1894" s="242" t="s">
        <v>154</v>
      </c>
      <c r="E1894" s="243" t="s">
        <v>1</v>
      </c>
      <c r="F1894" s="244" t="s">
        <v>178</v>
      </c>
      <c r="G1894" s="241"/>
      <c r="H1894" s="243" t="s">
        <v>1</v>
      </c>
      <c r="I1894" s="245"/>
      <c r="J1894" s="241"/>
      <c r="K1894" s="241"/>
      <c r="L1894" s="246"/>
      <c r="M1894" s="247"/>
      <c r="N1894" s="248"/>
      <c r="O1894" s="248"/>
      <c r="P1894" s="248"/>
      <c r="Q1894" s="248"/>
      <c r="R1894" s="248"/>
      <c r="S1894" s="248"/>
      <c r="T1894" s="249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50" t="s">
        <v>154</v>
      </c>
      <c r="AU1894" s="250" t="s">
        <v>146</v>
      </c>
      <c r="AV1894" s="13" t="s">
        <v>81</v>
      </c>
      <c r="AW1894" s="13" t="s">
        <v>30</v>
      </c>
      <c r="AX1894" s="13" t="s">
        <v>73</v>
      </c>
      <c r="AY1894" s="250" t="s">
        <v>137</v>
      </c>
    </row>
    <row r="1895" s="14" customFormat="1">
      <c r="A1895" s="14"/>
      <c r="B1895" s="251"/>
      <c r="C1895" s="252"/>
      <c r="D1895" s="242" t="s">
        <v>154</v>
      </c>
      <c r="E1895" s="253" t="s">
        <v>1</v>
      </c>
      <c r="F1895" s="254" t="s">
        <v>179</v>
      </c>
      <c r="G1895" s="252"/>
      <c r="H1895" s="255">
        <v>2.8599999999999999</v>
      </c>
      <c r="I1895" s="256"/>
      <c r="J1895" s="252"/>
      <c r="K1895" s="252"/>
      <c r="L1895" s="257"/>
      <c r="M1895" s="258"/>
      <c r="N1895" s="259"/>
      <c r="O1895" s="259"/>
      <c r="P1895" s="259"/>
      <c r="Q1895" s="259"/>
      <c r="R1895" s="259"/>
      <c r="S1895" s="259"/>
      <c r="T1895" s="260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61" t="s">
        <v>154</v>
      </c>
      <c r="AU1895" s="261" t="s">
        <v>146</v>
      </c>
      <c r="AV1895" s="14" t="s">
        <v>146</v>
      </c>
      <c r="AW1895" s="14" t="s">
        <v>30</v>
      </c>
      <c r="AX1895" s="14" t="s">
        <v>73</v>
      </c>
      <c r="AY1895" s="261" t="s">
        <v>137</v>
      </c>
    </row>
    <row r="1896" s="13" customFormat="1">
      <c r="A1896" s="13"/>
      <c r="B1896" s="240"/>
      <c r="C1896" s="241"/>
      <c r="D1896" s="242" t="s">
        <v>154</v>
      </c>
      <c r="E1896" s="243" t="s">
        <v>1</v>
      </c>
      <c r="F1896" s="244" t="s">
        <v>180</v>
      </c>
      <c r="G1896" s="241"/>
      <c r="H1896" s="243" t="s">
        <v>1</v>
      </c>
      <c r="I1896" s="245"/>
      <c r="J1896" s="241"/>
      <c r="K1896" s="241"/>
      <c r="L1896" s="246"/>
      <c r="M1896" s="247"/>
      <c r="N1896" s="248"/>
      <c r="O1896" s="248"/>
      <c r="P1896" s="248"/>
      <c r="Q1896" s="248"/>
      <c r="R1896" s="248"/>
      <c r="S1896" s="248"/>
      <c r="T1896" s="249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50" t="s">
        <v>154</v>
      </c>
      <c r="AU1896" s="250" t="s">
        <v>146</v>
      </c>
      <c r="AV1896" s="13" t="s">
        <v>81</v>
      </c>
      <c r="AW1896" s="13" t="s">
        <v>30</v>
      </c>
      <c r="AX1896" s="13" t="s">
        <v>73</v>
      </c>
      <c r="AY1896" s="250" t="s">
        <v>137</v>
      </c>
    </row>
    <row r="1897" s="14" customFormat="1">
      <c r="A1897" s="14"/>
      <c r="B1897" s="251"/>
      <c r="C1897" s="252"/>
      <c r="D1897" s="242" t="s">
        <v>154</v>
      </c>
      <c r="E1897" s="253" t="s">
        <v>1</v>
      </c>
      <c r="F1897" s="254" t="s">
        <v>181</v>
      </c>
      <c r="G1897" s="252"/>
      <c r="H1897" s="255">
        <v>0.94599999999999995</v>
      </c>
      <c r="I1897" s="256"/>
      <c r="J1897" s="252"/>
      <c r="K1897" s="252"/>
      <c r="L1897" s="257"/>
      <c r="M1897" s="258"/>
      <c r="N1897" s="259"/>
      <c r="O1897" s="259"/>
      <c r="P1897" s="259"/>
      <c r="Q1897" s="259"/>
      <c r="R1897" s="259"/>
      <c r="S1897" s="259"/>
      <c r="T1897" s="260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61" t="s">
        <v>154</v>
      </c>
      <c r="AU1897" s="261" t="s">
        <v>146</v>
      </c>
      <c r="AV1897" s="14" t="s">
        <v>146</v>
      </c>
      <c r="AW1897" s="14" t="s">
        <v>30</v>
      </c>
      <c r="AX1897" s="14" t="s">
        <v>73</v>
      </c>
      <c r="AY1897" s="261" t="s">
        <v>137</v>
      </c>
    </row>
    <row r="1898" s="13" customFormat="1">
      <c r="A1898" s="13"/>
      <c r="B1898" s="240"/>
      <c r="C1898" s="241"/>
      <c r="D1898" s="242" t="s">
        <v>154</v>
      </c>
      <c r="E1898" s="243" t="s">
        <v>1</v>
      </c>
      <c r="F1898" s="244" t="s">
        <v>182</v>
      </c>
      <c r="G1898" s="241"/>
      <c r="H1898" s="243" t="s">
        <v>1</v>
      </c>
      <c r="I1898" s="245"/>
      <c r="J1898" s="241"/>
      <c r="K1898" s="241"/>
      <c r="L1898" s="246"/>
      <c r="M1898" s="247"/>
      <c r="N1898" s="248"/>
      <c r="O1898" s="248"/>
      <c r="P1898" s="248"/>
      <c r="Q1898" s="248"/>
      <c r="R1898" s="248"/>
      <c r="S1898" s="248"/>
      <c r="T1898" s="249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50" t="s">
        <v>154</v>
      </c>
      <c r="AU1898" s="250" t="s">
        <v>146</v>
      </c>
      <c r="AV1898" s="13" t="s">
        <v>81</v>
      </c>
      <c r="AW1898" s="13" t="s">
        <v>30</v>
      </c>
      <c r="AX1898" s="13" t="s">
        <v>73</v>
      </c>
      <c r="AY1898" s="250" t="s">
        <v>137</v>
      </c>
    </row>
    <row r="1899" s="14" customFormat="1">
      <c r="A1899" s="14"/>
      <c r="B1899" s="251"/>
      <c r="C1899" s="252"/>
      <c r="D1899" s="242" t="s">
        <v>154</v>
      </c>
      <c r="E1899" s="253" t="s">
        <v>1</v>
      </c>
      <c r="F1899" s="254" t="s">
        <v>183</v>
      </c>
      <c r="G1899" s="252"/>
      <c r="H1899" s="255">
        <v>2.7759999999999998</v>
      </c>
      <c r="I1899" s="256"/>
      <c r="J1899" s="252"/>
      <c r="K1899" s="252"/>
      <c r="L1899" s="257"/>
      <c r="M1899" s="258"/>
      <c r="N1899" s="259"/>
      <c r="O1899" s="259"/>
      <c r="P1899" s="259"/>
      <c r="Q1899" s="259"/>
      <c r="R1899" s="259"/>
      <c r="S1899" s="259"/>
      <c r="T1899" s="260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61" t="s">
        <v>154</v>
      </c>
      <c r="AU1899" s="261" t="s">
        <v>146</v>
      </c>
      <c r="AV1899" s="14" t="s">
        <v>146</v>
      </c>
      <c r="AW1899" s="14" t="s">
        <v>30</v>
      </c>
      <c r="AX1899" s="14" t="s">
        <v>73</v>
      </c>
      <c r="AY1899" s="261" t="s">
        <v>137</v>
      </c>
    </row>
    <row r="1900" s="13" customFormat="1">
      <c r="A1900" s="13"/>
      <c r="B1900" s="240"/>
      <c r="C1900" s="241"/>
      <c r="D1900" s="242" t="s">
        <v>154</v>
      </c>
      <c r="E1900" s="243" t="s">
        <v>1</v>
      </c>
      <c r="F1900" s="244" t="s">
        <v>184</v>
      </c>
      <c r="G1900" s="241"/>
      <c r="H1900" s="243" t="s">
        <v>1</v>
      </c>
      <c r="I1900" s="245"/>
      <c r="J1900" s="241"/>
      <c r="K1900" s="241"/>
      <c r="L1900" s="246"/>
      <c r="M1900" s="247"/>
      <c r="N1900" s="248"/>
      <c r="O1900" s="248"/>
      <c r="P1900" s="248"/>
      <c r="Q1900" s="248"/>
      <c r="R1900" s="248"/>
      <c r="S1900" s="248"/>
      <c r="T1900" s="249"/>
      <c r="U1900" s="13"/>
      <c r="V1900" s="13"/>
      <c r="W1900" s="13"/>
      <c r="X1900" s="13"/>
      <c r="Y1900" s="13"/>
      <c r="Z1900" s="13"/>
      <c r="AA1900" s="13"/>
      <c r="AB1900" s="13"/>
      <c r="AC1900" s="13"/>
      <c r="AD1900" s="13"/>
      <c r="AE1900" s="13"/>
      <c r="AT1900" s="250" t="s">
        <v>154</v>
      </c>
      <c r="AU1900" s="250" t="s">
        <v>146</v>
      </c>
      <c r="AV1900" s="13" t="s">
        <v>81</v>
      </c>
      <c r="AW1900" s="13" t="s">
        <v>30</v>
      </c>
      <c r="AX1900" s="13" t="s">
        <v>73</v>
      </c>
      <c r="AY1900" s="250" t="s">
        <v>137</v>
      </c>
    </row>
    <row r="1901" s="14" customFormat="1">
      <c r="A1901" s="14"/>
      <c r="B1901" s="251"/>
      <c r="C1901" s="252"/>
      <c r="D1901" s="242" t="s">
        <v>154</v>
      </c>
      <c r="E1901" s="253" t="s">
        <v>1</v>
      </c>
      <c r="F1901" s="254" t="s">
        <v>185</v>
      </c>
      <c r="G1901" s="252"/>
      <c r="H1901" s="255">
        <v>14.694000000000001</v>
      </c>
      <c r="I1901" s="256"/>
      <c r="J1901" s="252"/>
      <c r="K1901" s="252"/>
      <c r="L1901" s="257"/>
      <c r="M1901" s="258"/>
      <c r="N1901" s="259"/>
      <c r="O1901" s="259"/>
      <c r="P1901" s="259"/>
      <c r="Q1901" s="259"/>
      <c r="R1901" s="259"/>
      <c r="S1901" s="259"/>
      <c r="T1901" s="260"/>
      <c r="U1901" s="14"/>
      <c r="V1901" s="14"/>
      <c r="W1901" s="14"/>
      <c r="X1901" s="14"/>
      <c r="Y1901" s="14"/>
      <c r="Z1901" s="14"/>
      <c r="AA1901" s="14"/>
      <c r="AB1901" s="14"/>
      <c r="AC1901" s="14"/>
      <c r="AD1901" s="14"/>
      <c r="AE1901" s="14"/>
      <c r="AT1901" s="261" t="s">
        <v>154</v>
      </c>
      <c r="AU1901" s="261" t="s">
        <v>146</v>
      </c>
      <c r="AV1901" s="14" t="s">
        <v>146</v>
      </c>
      <c r="AW1901" s="14" t="s">
        <v>30</v>
      </c>
      <c r="AX1901" s="14" t="s">
        <v>73</v>
      </c>
      <c r="AY1901" s="261" t="s">
        <v>137</v>
      </c>
    </row>
    <row r="1902" s="13" customFormat="1">
      <c r="A1902" s="13"/>
      <c r="B1902" s="240"/>
      <c r="C1902" s="241"/>
      <c r="D1902" s="242" t="s">
        <v>154</v>
      </c>
      <c r="E1902" s="243" t="s">
        <v>1</v>
      </c>
      <c r="F1902" s="244" t="s">
        <v>186</v>
      </c>
      <c r="G1902" s="241"/>
      <c r="H1902" s="243" t="s">
        <v>1</v>
      </c>
      <c r="I1902" s="245"/>
      <c r="J1902" s="241"/>
      <c r="K1902" s="241"/>
      <c r="L1902" s="246"/>
      <c r="M1902" s="247"/>
      <c r="N1902" s="248"/>
      <c r="O1902" s="248"/>
      <c r="P1902" s="248"/>
      <c r="Q1902" s="248"/>
      <c r="R1902" s="248"/>
      <c r="S1902" s="248"/>
      <c r="T1902" s="249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50" t="s">
        <v>154</v>
      </c>
      <c r="AU1902" s="250" t="s">
        <v>146</v>
      </c>
      <c r="AV1902" s="13" t="s">
        <v>81</v>
      </c>
      <c r="AW1902" s="13" t="s">
        <v>30</v>
      </c>
      <c r="AX1902" s="13" t="s">
        <v>73</v>
      </c>
      <c r="AY1902" s="250" t="s">
        <v>137</v>
      </c>
    </row>
    <row r="1903" s="14" customFormat="1">
      <c r="A1903" s="14"/>
      <c r="B1903" s="251"/>
      <c r="C1903" s="252"/>
      <c r="D1903" s="242" t="s">
        <v>154</v>
      </c>
      <c r="E1903" s="253" t="s">
        <v>1</v>
      </c>
      <c r="F1903" s="254" t="s">
        <v>187</v>
      </c>
      <c r="G1903" s="252"/>
      <c r="H1903" s="255">
        <v>14.131</v>
      </c>
      <c r="I1903" s="256"/>
      <c r="J1903" s="252"/>
      <c r="K1903" s="252"/>
      <c r="L1903" s="257"/>
      <c r="M1903" s="258"/>
      <c r="N1903" s="259"/>
      <c r="O1903" s="259"/>
      <c r="P1903" s="259"/>
      <c r="Q1903" s="259"/>
      <c r="R1903" s="259"/>
      <c r="S1903" s="259"/>
      <c r="T1903" s="260"/>
      <c r="U1903" s="14"/>
      <c r="V1903" s="14"/>
      <c r="W1903" s="14"/>
      <c r="X1903" s="14"/>
      <c r="Y1903" s="14"/>
      <c r="Z1903" s="14"/>
      <c r="AA1903" s="14"/>
      <c r="AB1903" s="14"/>
      <c r="AC1903" s="14"/>
      <c r="AD1903" s="14"/>
      <c r="AE1903" s="14"/>
      <c r="AT1903" s="261" t="s">
        <v>154</v>
      </c>
      <c r="AU1903" s="261" t="s">
        <v>146</v>
      </c>
      <c r="AV1903" s="14" t="s">
        <v>146</v>
      </c>
      <c r="AW1903" s="14" t="s">
        <v>30</v>
      </c>
      <c r="AX1903" s="14" t="s">
        <v>73</v>
      </c>
      <c r="AY1903" s="261" t="s">
        <v>137</v>
      </c>
    </row>
    <row r="1904" s="13" customFormat="1">
      <c r="A1904" s="13"/>
      <c r="B1904" s="240"/>
      <c r="C1904" s="241"/>
      <c r="D1904" s="242" t="s">
        <v>154</v>
      </c>
      <c r="E1904" s="243" t="s">
        <v>1</v>
      </c>
      <c r="F1904" s="244" t="s">
        <v>188</v>
      </c>
      <c r="G1904" s="241"/>
      <c r="H1904" s="243" t="s">
        <v>1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3"/>
      <c r="V1904" s="13"/>
      <c r="W1904" s="13"/>
      <c r="X1904" s="13"/>
      <c r="Y1904" s="13"/>
      <c r="Z1904" s="13"/>
      <c r="AA1904" s="13"/>
      <c r="AB1904" s="13"/>
      <c r="AC1904" s="13"/>
      <c r="AD1904" s="13"/>
      <c r="AE1904" s="13"/>
      <c r="AT1904" s="250" t="s">
        <v>154</v>
      </c>
      <c r="AU1904" s="250" t="s">
        <v>146</v>
      </c>
      <c r="AV1904" s="13" t="s">
        <v>81</v>
      </c>
      <c r="AW1904" s="13" t="s">
        <v>30</v>
      </c>
      <c r="AX1904" s="13" t="s">
        <v>73</v>
      </c>
      <c r="AY1904" s="250" t="s">
        <v>137</v>
      </c>
    </row>
    <row r="1905" s="14" customFormat="1">
      <c r="A1905" s="14"/>
      <c r="B1905" s="251"/>
      <c r="C1905" s="252"/>
      <c r="D1905" s="242" t="s">
        <v>154</v>
      </c>
      <c r="E1905" s="253" t="s">
        <v>1</v>
      </c>
      <c r="F1905" s="254" t="s">
        <v>189</v>
      </c>
      <c r="G1905" s="252"/>
      <c r="H1905" s="255">
        <v>0.68600000000000005</v>
      </c>
      <c r="I1905" s="256"/>
      <c r="J1905" s="252"/>
      <c r="K1905" s="252"/>
      <c r="L1905" s="257"/>
      <c r="M1905" s="258"/>
      <c r="N1905" s="259"/>
      <c r="O1905" s="259"/>
      <c r="P1905" s="259"/>
      <c r="Q1905" s="259"/>
      <c r="R1905" s="259"/>
      <c r="S1905" s="259"/>
      <c r="T1905" s="260"/>
      <c r="U1905" s="14"/>
      <c r="V1905" s="14"/>
      <c r="W1905" s="14"/>
      <c r="X1905" s="14"/>
      <c r="Y1905" s="14"/>
      <c r="Z1905" s="14"/>
      <c r="AA1905" s="14"/>
      <c r="AB1905" s="14"/>
      <c r="AC1905" s="14"/>
      <c r="AD1905" s="14"/>
      <c r="AE1905" s="14"/>
      <c r="AT1905" s="261" t="s">
        <v>154</v>
      </c>
      <c r="AU1905" s="261" t="s">
        <v>146</v>
      </c>
      <c r="AV1905" s="14" t="s">
        <v>146</v>
      </c>
      <c r="AW1905" s="14" t="s">
        <v>30</v>
      </c>
      <c r="AX1905" s="14" t="s">
        <v>73</v>
      </c>
      <c r="AY1905" s="261" t="s">
        <v>137</v>
      </c>
    </row>
    <row r="1906" s="15" customFormat="1">
      <c r="A1906" s="15"/>
      <c r="B1906" s="262"/>
      <c r="C1906" s="263"/>
      <c r="D1906" s="242" t="s">
        <v>154</v>
      </c>
      <c r="E1906" s="264" t="s">
        <v>1</v>
      </c>
      <c r="F1906" s="265" t="s">
        <v>157</v>
      </c>
      <c r="G1906" s="263"/>
      <c r="H1906" s="266">
        <v>43.576999999999998</v>
      </c>
      <c r="I1906" s="267"/>
      <c r="J1906" s="263"/>
      <c r="K1906" s="263"/>
      <c r="L1906" s="268"/>
      <c r="M1906" s="269"/>
      <c r="N1906" s="270"/>
      <c r="O1906" s="270"/>
      <c r="P1906" s="270"/>
      <c r="Q1906" s="270"/>
      <c r="R1906" s="270"/>
      <c r="S1906" s="270"/>
      <c r="T1906" s="271"/>
      <c r="U1906" s="15"/>
      <c r="V1906" s="15"/>
      <c r="W1906" s="15"/>
      <c r="X1906" s="15"/>
      <c r="Y1906" s="15"/>
      <c r="Z1906" s="15"/>
      <c r="AA1906" s="15"/>
      <c r="AB1906" s="15"/>
      <c r="AC1906" s="15"/>
      <c r="AD1906" s="15"/>
      <c r="AE1906" s="15"/>
      <c r="AT1906" s="272" t="s">
        <v>154</v>
      </c>
      <c r="AU1906" s="272" t="s">
        <v>146</v>
      </c>
      <c r="AV1906" s="15" t="s">
        <v>145</v>
      </c>
      <c r="AW1906" s="15" t="s">
        <v>30</v>
      </c>
      <c r="AX1906" s="15" t="s">
        <v>81</v>
      </c>
      <c r="AY1906" s="272" t="s">
        <v>137</v>
      </c>
    </row>
    <row r="1907" s="2" customFormat="1" ht="16.5" customHeight="1">
      <c r="A1907" s="38"/>
      <c r="B1907" s="39"/>
      <c r="C1907" s="229" t="s">
        <v>1974</v>
      </c>
      <c r="D1907" s="229" t="s">
        <v>149</v>
      </c>
      <c r="E1907" s="230" t="s">
        <v>1975</v>
      </c>
      <c r="F1907" s="231" t="s">
        <v>1976</v>
      </c>
      <c r="G1907" s="232" t="s">
        <v>167</v>
      </c>
      <c r="H1907" s="233">
        <v>45.756</v>
      </c>
      <c r="I1907" s="234"/>
      <c r="J1907" s="235">
        <f>ROUND(I1907*H1907,2)</f>
        <v>0</v>
      </c>
      <c r="K1907" s="236"/>
      <c r="L1907" s="237"/>
      <c r="M1907" s="238" t="s">
        <v>1</v>
      </c>
      <c r="N1907" s="239" t="s">
        <v>39</v>
      </c>
      <c r="O1907" s="91"/>
      <c r="P1907" s="225">
        <f>O1907*H1907</f>
        <v>0</v>
      </c>
      <c r="Q1907" s="225">
        <v>1.0000000000000001E-05</v>
      </c>
      <c r="R1907" s="225">
        <f>Q1907*H1907</f>
        <v>0.00045756000000000003</v>
      </c>
      <c r="S1907" s="225">
        <v>0</v>
      </c>
      <c r="T1907" s="226">
        <f>S1907*H1907</f>
        <v>0</v>
      </c>
      <c r="U1907" s="38"/>
      <c r="V1907" s="38"/>
      <c r="W1907" s="38"/>
      <c r="X1907" s="38"/>
      <c r="Y1907" s="38"/>
      <c r="Z1907" s="38"/>
      <c r="AA1907" s="38"/>
      <c r="AB1907" s="38"/>
      <c r="AC1907" s="38"/>
      <c r="AD1907" s="38"/>
      <c r="AE1907" s="38"/>
      <c r="AR1907" s="227" t="s">
        <v>297</v>
      </c>
      <c r="AT1907" s="227" t="s">
        <v>149</v>
      </c>
      <c r="AU1907" s="227" t="s">
        <v>146</v>
      </c>
      <c r="AY1907" s="17" t="s">
        <v>137</v>
      </c>
      <c r="BE1907" s="228">
        <f>IF(N1907="základní",J1907,0)</f>
        <v>0</v>
      </c>
      <c r="BF1907" s="228">
        <f>IF(N1907="snížená",J1907,0)</f>
        <v>0</v>
      </c>
      <c r="BG1907" s="228">
        <f>IF(N1907="zákl. přenesená",J1907,0)</f>
        <v>0</v>
      </c>
      <c r="BH1907" s="228">
        <f>IF(N1907="sníž. přenesená",J1907,0)</f>
        <v>0</v>
      </c>
      <c r="BI1907" s="228">
        <f>IF(N1907="nulová",J1907,0)</f>
        <v>0</v>
      </c>
      <c r="BJ1907" s="17" t="s">
        <v>146</v>
      </c>
      <c r="BK1907" s="228">
        <f>ROUND(I1907*H1907,2)</f>
        <v>0</v>
      </c>
      <c r="BL1907" s="17" t="s">
        <v>474</v>
      </c>
      <c r="BM1907" s="227" t="s">
        <v>1977</v>
      </c>
    </row>
    <row r="1908" s="14" customFormat="1">
      <c r="A1908" s="14"/>
      <c r="B1908" s="251"/>
      <c r="C1908" s="252"/>
      <c r="D1908" s="242" t="s">
        <v>154</v>
      </c>
      <c r="E1908" s="252"/>
      <c r="F1908" s="254" t="s">
        <v>1978</v>
      </c>
      <c r="G1908" s="252"/>
      <c r="H1908" s="255">
        <v>45.756</v>
      </c>
      <c r="I1908" s="256"/>
      <c r="J1908" s="252"/>
      <c r="K1908" s="252"/>
      <c r="L1908" s="257"/>
      <c r="M1908" s="258"/>
      <c r="N1908" s="259"/>
      <c r="O1908" s="259"/>
      <c r="P1908" s="259"/>
      <c r="Q1908" s="259"/>
      <c r="R1908" s="259"/>
      <c r="S1908" s="259"/>
      <c r="T1908" s="260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61" t="s">
        <v>154</v>
      </c>
      <c r="AU1908" s="261" t="s">
        <v>146</v>
      </c>
      <c r="AV1908" s="14" t="s">
        <v>146</v>
      </c>
      <c r="AW1908" s="14" t="s">
        <v>4</v>
      </c>
      <c r="AX1908" s="14" t="s">
        <v>81</v>
      </c>
      <c r="AY1908" s="261" t="s">
        <v>137</v>
      </c>
    </row>
    <row r="1909" s="2" customFormat="1" ht="21.75" customHeight="1">
      <c r="A1909" s="38"/>
      <c r="B1909" s="39"/>
      <c r="C1909" s="215" t="s">
        <v>1979</v>
      </c>
      <c r="D1909" s="215" t="s">
        <v>141</v>
      </c>
      <c r="E1909" s="216" t="s">
        <v>1980</v>
      </c>
      <c r="F1909" s="217" t="s">
        <v>1981</v>
      </c>
      <c r="G1909" s="218" t="s">
        <v>167</v>
      </c>
      <c r="H1909" s="219">
        <v>20</v>
      </c>
      <c r="I1909" s="220"/>
      <c r="J1909" s="221">
        <f>ROUND(I1909*H1909,2)</f>
        <v>0</v>
      </c>
      <c r="K1909" s="222"/>
      <c r="L1909" s="44"/>
      <c r="M1909" s="223" t="s">
        <v>1</v>
      </c>
      <c r="N1909" s="224" t="s">
        <v>39</v>
      </c>
      <c r="O1909" s="91"/>
      <c r="P1909" s="225">
        <f>O1909*H1909</f>
        <v>0</v>
      </c>
      <c r="Q1909" s="225">
        <v>0</v>
      </c>
      <c r="R1909" s="225">
        <f>Q1909*H1909</f>
        <v>0</v>
      </c>
      <c r="S1909" s="225">
        <v>3.0000000000000001E-05</v>
      </c>
      <c r="T1909" s="226">
        <f>S1909*H1909</f>
        <v>0.00060000000000000006</v>
      </c>
      <c r="U1909" s="38"/>
      <c r="V1909" s="38"/>
      <c r="W1909" s="38"/>
      <c r="X1909" s="38"/>
      <c r="Y1909" s="38"/>
      <c r="Z1909" s="38"/>
      <c r="AA1909" s="38"/>
      <c r="AB1909" s="38"/>
      <c r="AC1909" s="38"/>
      <c r="AD1909" s="38"/>
      <c r="AE1909" s="38"/>
      <c r="AR1909" s="227" t="s">
        <v>474</v>
      </c>
      <c r="AT1909" s="227" t="s">
        <v>141</v>
      </c>
      <c r="AU1909" s="227" t="s">
        <v>146</v>
      </c>
      <c r="AY1909" s="17" t="s">
        <v>137</v>
      </c>
      <c r="BE1909" s="228">
        <f>IF(N1909="základní",J1909,0)</f>
        <v>0</v>
      </c>
      <c r="BF1909" s="228">
        <f>IF(N1909="snížená",J1909,0)</f>
        <v>0</v>
      </c>
      <c r="BG1909" s="228">
        <f>IF(N1909="zákl. přenesená",J1909,0)</f>
        <v>0</v>
      </c>
      <c r="BH1909" s="228">
        <f>IF(N1909="sníž. přenesená",J1909,0)</f>
        <v>0</v>
      </c>
      <c r="BI1909" s="228">
        <f>IF(N1909="nulová",J1909,0)</f>
        <v>0</v>
      </c>
      <c r="BJ1909" s="17" t="s">
        <v>146</v>
      </c>
      <c r="BK1909" s="228">
        <f>ROUND(I1909*H1909,2)</f>
        <v>0</v>
      </c>
      <c r="BL1909" s="17" t="s">
        <v>474</v>
      </c>
      <c r="BM1909" s="227" t="s">
        <v>1982</v>
      </c>
    </row>
    <row r="1910" s="14" customFormat="1">
      <c r="A1910" s="14"/>
      <c r="B1910" s="251"/>
      <c r="C1910" s="252"/>
      <c r="D1910" s="242" t="s">
        <v>154</v>
      </c>
      <c r="E1910" s="253" t="s">
        <v>1</v>
      </c>
      <c r="F1910" s="254" t="s">
        <v>234</v>
      </c>
      <c r="G1910" s="252"/>
      <c r="H1910" s="255">
        <v>20</v>
      </c>
      <c r="I1910" s="256"/>
      <c r="J1910" s="252"/>
      <c r="K1910" s="252"/>
      <c r="L1910" s="257"/>
      <c r="M1910" s="258"/>
      <c r="N1910" s="259"/>
      <c r="O1910" s="259"/>
      <c r="P1910" s="259"/>
      <c r="Q1910" s="259"/>
      <c r="R1910" s="259"/>
      <c r="S1910" s="259"/>
      <c r="T1910" s="260"/>
      <c r="U1910" s="14"/>
      <c r="V1910" s="14"/>
      <c r="W1910" s="14"/>
      <c r="X1910" s="14"/>
      <c r="Y1910" s="14"/>
      <c r="Z1910" s="14"/>
      <c r="AA1910" s="14"/>
      <c r="AB1910" s="14"/>
      <c r="AC1910" s="14"/>
      <c r="AD1910" s="14"/>
      <c r="AE1910" s="14"/>
      <c r="AT1910" s="261" t="s">
        <v>154</v>
      </c>
      <c r="AU1910" s="261" t="s">
        <v>146</v>
      </c>
      <c r="AV1910" s="14" t="s">
        <v>146</v>
      </c>
      <c r="AW1910" s="14" t="s">
        <v>30</v>
      </c>
      <c r="AX1910" s="14" t="s">
        <v>81</v>
      </c>
      <c r="AY1910" s="261" t="s">
        <v>137</v>
      </c>
    </row>
    <row r="1911" s="2" customFormat="1" ht="16.5" customHeight="1">
      <c r="A1911" s="38"/>
      <c r="B1911" s="39"/>
      <c r="C1911" s="229" t="s">
        <v>1983</v>
      </c>
      <c r="D1911" s="229" t="s">
        <v>149</v>
      </c>
      <c r="E1911" s="230" t="s">
        <v>1975</v>
      </c>
      <c r="F1911" s="231" t="s">
        <v>1976</v>
      </c>
      <c r="G1911" s="232" t="s">
        <v>167</v>
      </c>
      <c r="H1911" s="233">
        <v>21</v>
      </c>
      <c r="I1911" s="234"/>
      <c r="J1911" s="235">
        <f>ROUND(I1911*H1911,2)</f>
        <v>0</v>
      </c>
      <c r="K1911" s="236"/>
      <c r="L1911" s="237"/>
      <c r="M1911" s="238" t="s">
        <v>1</v>
      </c>
      <c r="N1911" s="239" t="s">
        <v>39</v>
      </c>
      <c r="O1911" s="91"/>
      <c r="P1911" s="225">
        <f>O1911*H1911</f>
        <v>0</v>
      </c>
      <c r="Q1911" s="225">
        <v>1.0000000000000001E-05</v>
      </c>
      <c r="R1911" s="225">
        <f>Q1911*H1911</f>
        <v>0.00021000000000000001</v>
      </c>
      <c r="S1911" s="225">
        <v>0</v>
      </c>
      <c r="T1911" s="226">
        <f>S1911*H1911</f>
        <v>0</v>
      </c>
      <c r="U1911" s="38"/>
      <c r="V1911" s="38"/>
      <c r="W1911" s="38"/>
      <c r="X1911" s="38"/>
      <c r="Y1911" s="38"/>
      <c r="Z1911" s="38"/>
      <c r="AA1911" s="38"/>
      <c r="AB1911" s="38"/>
      <c r="AC1911" s="38"/>
      <c r="AD1911" s="38"/>
      <c r="AE1911" s="38"/>
      <c r="AR1911" s="227" t="s">
        <v>297</v>
      </c>
      <c r="AT1911" s="227" t="s">
        <v>149</v>
      </c>
      <c r="AU1911" s="227" t="s">
        <v>146</v>
      </c>
      <c r="AY1911" s="17" t="s">
        <v>137</v>
      </c>
      <c r="BE1911" s="228">
        <f>IF(N1911="základní",J1911,0)</f>
        <v>0</v>
      </c>
      <c r="BF1911" s="228">
        <f>IF(N1911="snížená",J1911,0)</f>
        <v>0</v>
      </c>
      <c r="BG1911" s="228">
        <f>IF(N1911="zákl. přenesená",J1911,0)</f>
        <v>0</v>
      </c>
      <c r="BH1911" s="228">
        <f>IF(N1911="sníž. přenesená",J1911,0)</f>
        <v>0</v>
      </c>
      <c r="BI1911" s="228">
        <f>IF(N1911="nulová",J1911,0)</f>
        <v>0</v>
      </c>
      <c r="BJ1911" s="17" t="s">
        <v>146</v>
      </c>
      <c r="BK1911" s="228">
        <f>ROUND(I1911*H1911,2)</f>
        <v>0</v>
      </c>
      <c r="BL1911" s="17" t="s">
        <v>474</v>
      </c>
      <c r="BM1911" s="227" t="s">
        <v>1984</v>
      </c>
    </row>
    <row r="1912" s="14" customFormat="1">
      <c r="A1912" s="14"/>
      <c r="B1912" s="251"/>
      <c r="C1912" s="252"/>
      <c r="D1912" s="242" t="s">
        <v>154</v>
      </c>
      <c r="E1912" s="252"/>
      <c r="F1912" s="254" t="s">
        <v>1985</v>
      </c>
      <c r="G1912" s="252"/>
      <c r="H1912" s="255">
        <v>21</v>
      </c>
      <c r="I1912" s="256"/>
      <c r="J1912" s="252"/>
      <c r="K1912" s="252"/>
      <c r="L1912" s="257"/>
      <c r="M1912" s="258"/>
      <c r="N1912" s="259"/>
      <c r="O1912" s="259"/>
      <c r="P1912" s="259"/>
      <c r="Q1912" s="259"/>
      <c r="R1912" s="259"/>
      <c r="S1912" s="259"/>
      <c r="T1912" s="260"/>
      <c r="U1912" s="14"/>
      <c r="V1912" s="14"/>
      <c r="W1912" s="14"/>
      <c r="X1912" s="14"/>
      <c r="Y1912" s="14"/>
      <c r="Z1912" s="14"/>
      <c r="AA1912" s="14"/>
      <c r="AB1912" s="14"/>
      <c r="AC1912" s="14"/>
      <c r="AD1912" s="14"/>
      <c r="AE1912" s="14"/>
      <c r="AT1912" s="261" t="s">
        <v>154</v>
      </c>
      <c r="AU1912" s="261" t="s">
        <v>146</v>
      </c>
      <c r="AV1912" s="14" t="s">
        <v>146</v>
      </c>
      <c r="AW1912" s="14" t="s">
        <v>4</v>
      </c>
      <c r="AX1912" s="14" t="s">
        <v>81</v>
      </c>
      <c r="AY1912" s="261" t="s">
        <v>137</v>
      </c>
    </row>
    <row r="1913" s="2" customFormat="1" ht="24.15" customHeight="1">
      <c r="A1913" s="38"/>
      <c r="B1913" s="39"/>
      <c r="C1913" s="215" t="s">
        <v>1986</v>
      </c>
      <c r="D1913" s="215" t="s">
        <v>141</v>
      </c>
      <c r="E1913" s="216" t="s">
        <v>1987</v>
      </c>
      <c r="F1913" s="217" t="s">
        <v>1988</v>
      </c>
      <c r="G1913" s="218" t="s">
        <v>167</v>
      </c>
      <c r="H1913" s="219">
        <v>210.24100000000001</v>
      </c>
      <c r="I1913" s="220"/>
      <c r="J1913" s="221">
        <f>ROUND(I1913*H1913,2)</f>
        <v>0</v>
      </c>
      <c r="K1913" s="222"/>
      <c r="L1913" s="44"/>
      <c r="M1913" s="223" t="s">
        <v>1</v>
      </c>
      <c r="N1913" s="224" t="s">
        <v>39</v>
      </c>
      <c r="O1913" s="91"/>
      <c r="P1913" s="225">
        <f>O1913*H1913</f>
        <v>0</v>
      </c>
      <c r="Q1913" s="225">
        <v>0.00020000000000000001</v>
      </c>
      <c r="R1913" s="225">
        <f>Q1913*H1913</f>
        <v>0.042048200000000008</v>
      </c>
      <c r="S1913" s="225">
        <v>0</v>
      </c>
      <c r="T1913" s="226">
        <f>S1913*H1913</f>
        <v>0</v>
      </c>
      <c r="U1913" s="38"/>
      <c r="V1913" s="38"/>
      <c r="W1913" s="38"/>
      <c r="X1913" s="38"/>
      <c r="Y1913" s="38"/>
      <c r="Z1913" s="38"/>
      <c r="AA1913" s="38"/>
      <c r="AB1913" s="38"/>
      <c r="AC1913" s="38"/>
      <c r="AD1913" s="38"/>
      <c r="AE1913" s="38"/>
      <c r="AR1913" s="227" t="s">
        <v>474</v>
      </c>
      <c r="AT1913" s="227" t="s">
        <v>141</v>
      </c>
      <c r="AU1913" s="227" t="s">
        <v>146</v>
      </c>
      <c r="AY1913" s="17" t="s">
        <v>137</v>
      </c>
      <c r="BE1913" s="228">
        <f>IF(N1913="základní",J1913,0)</f>
        <v>0</v>
      </c>
      <c r="BF1913" s="228">
        <f>IF(N1913="snížená",J1913,0)</f>
        <v>0</v>
      </c>
      <c r="BG1913" s="228">
        <f>IF(N1913="zákl. přenesená",J1913,0)</f>
        <v>0</v>
      </c>
      <c r="BH1913" s="228">
        <f>IF(N1913="sníž. přenesená",J1913,0)</f>
        <v>0</v>
      </c>
      <c r="BI1913" s="228">
        <f>IF(N1913="nulová",J1913,0)</f>
        <v>0</v>
      </c>
      <c r="BJ1913" s="17" t="s">
        <v>146</v>
      </c>
      <c r="BK1913" s="228">
        <f>ROUND(I1913*H1913,2)</f>
        <v>0</v>
      </c>
      <c r="BL1913" s="17" t="s">
        <v>474</v>
      </c>
      <c r="BM1913" s="227" t="s">
        <v>1989</v>
      </c>
    </row>
    <row r="1914" s="13" customFormat="1">
      <c r="A1914" s="13"/>
      <c r="B1914" s="240"/>
      <c r="C1914" s="241"/>
      <c r="D1914" s="242" t="s">
        <v>154</v>
      </c>
      <c r="E1914" s="243" t="s">
        <v>1</v>
      </c>
      <c r="F1914" s="244" t="s">
        <v>1946</v>
      </c>
      <c r="G1914" s="241"/>
      <c r="H1914" s="243" t="s">
        <v>1</v>
      </c>
      <c r="I1914" s="245"/>
      <c r="J1914" s="241"/>
      <c r="K1914" s="241"/>
      <c r="L1914" s="246"/>
      <c r="M1914" s="247"/>
      <c r="N1914" s="248"/>
      <c r="O1914" s="248"/>
      <c r="P1914" s="248"/>
      <c r="Q1914" s="248"/>
      <c r="R1914" s="248"/>
      <c r="S1914" s="248"/>
      <c r="T1914" s="249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50" t="s">
        <v>154</v>
      </c>
      <c r="AU1914" s="250" t="s">
        <v>146</v>
      </c>
      <c r="AV1914" s="13" t="s">
        <v>81</v>
      </c>
      <c r="AW1914" s="13" t="s">
        <v>30</v>
      </c>
      <c r="AX1914" s="13" t="s">
        <v>73</v>
      </c>
      <c r="AY1914" s="250" t="s">
        <v>137</v>
      </c>
    </row>
    <row r="1915" s="13" customFormat="1">
      <c r="A1915" s="13"/>
      <c r="B1915" s="240"/>
      <c r="C1915" s="241"/>
      <c r="D1915" s="242" t="s">
        <v>154</v>
      </c>
      <c r="E1915" s="243" t="s">
        <v>1</v>
      </c>
      <c r="F1915" s="244" t="s">
        <v>176</v>
      </c>
      <c r="G1915" s="241"/>
      <c r="H1915" s="243" t="s">
        <v>1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3"/>
      <c r="V1915" s="13"/>
      <c r="W1915" s="13"/>
      <c r="X1915" s="13"/>
      <c r="Y1915" s="13"/>
      <c r="Z1915" s="13"/>
      <c r="AA1915" s="13"/>
      <c r="AB1915" s="13"/>
      <c r="AC1915" s="13"/>
      <c r="AD1915" s="13"/>
      <c r="AE1915" s="13"/>
      <c r="AT1915" s="250" t="s">
        <v>154</v>
      </c>
      <c r="AU1915" s="250" t="s">
        <v>146</v>
      </c>
      <c r="AV1915" s="13" t="s">
        <v>81</v>
      </c>
      <c r="AW1915" s="13" t="s">
        <v>30</v>
      </c>
      <c r="AX1915" s="13" t="s">
        <v>73</v>
      </c>
      <c r="AY1915" s="250" t="s">
        <v>137</v>
      </c>
    </row>
    <row r="1916" s="14" customFormat="1">
      <c r="A1916" s="14"/>
      <c r="B1916" s="251"/>
      <c r="C1916" s="252"/>
      <c r="D1916" s="242" t="s">
        <v>154</v>
      </c>
      <c r="E1916" s="253" t="s">
        <v>1</v>
      </c>
      <c r="F1916" s="254" t="s">
        <v>177</v>
      </c>
      <c r="G1916" s="252"/>
      <c r="H1916" s="255">
        <v>7.484</v>
      </c>
      <c r="I1916" s="256"/>
      <c r="J1916" s="252"/>
      <c r="K1916" s="252"/>
      <c r="L1916" s="257"/>
      <c r="M1916" s="258"/>
      <c r="N1916" s="259"/>
      <c r="O1916" s="259"/>
      <c r="P1916" s="259"/>
      <c r="Q1916" s="259"/>
      <c r="R1916" s="259"/>
      <c r="S1916" s="259"/>
      <c r="T1916" s="260"/>
      <c r="U1916" s="14"/>
      <c r="V1916" s="14"/>
      <c r="W1916" s="14"/>
      <c r="X1916" s="14"/>
      <c r="Y1916" s="14"/>
      <c r="Z1916" s="14"/>
      <c r="AA1916" s="14"/>
      <c r="AB1916" s="14"/>
      <c r="AC1916" s="14"/>
      <c r="AD1916" s="14"/>
      <c r="AE1916" s="14"/>
      <c r="AT1916" s="261" t="s">
        <v>154</v>
      </c>
      <c r="AU1916" s="261" t="s">
        <v>146</v>
      </c>
      <c r="AV1916" s="14" t="s">
        <v>146</v>
      </c>
      <c r="AW1916" s="14" t="s">
        <v>30</v>
      </c>
      <c r="AX1916" s="14" t="s">
        <v>73</v>
      </c>
      <c r="AY1916" s="261" t="s">
        <v>137</v>
      </c>
    </row>
    <row r="1917" s="13" customFormat="1">
      <c r="A1917" s="13"/>
      <c r="B1917" s="240"/>
      <c r="C1917" s="241"/>
      <c r="D1917" s="242" t="s">
        <v>154</v>
      </c>
      <c r="E1917" s="243" t="s">
        <v>1</v>
      </c>
      <c r="F1917" s="244" t="s">
        <v>178</v>
      </c>
      <c r="G1917" s="241"/>
      <c r="H1917" s="243" t="s">
        <v>1</v>
      </c>
      <c r="I1917" s="245"/>
      <c r="J1917" s="241"/>
      <c r="K1917" s="241"/>
      <c r="L1917" s="246"/>
      <c r="M1917" s="247"/>
      <c r="N1917" s="248"/>
      <c r="O1917" s="248"/>
      <c r="P1917" s="248"/>
      <c r="Q1917" s="248"/>
      <c r="R1917" s="248"/>
      <c r="S1917" s="248"/>
      <c r="T1917" s="249"/>
      <c r="U1917" s="13"/>
      <c r="V1917" s="13"/>
      <c r="W1917" s="13"/>
      <c r="X1917" s="13"/>
      <c r="Y1917" s="13"/>
      <c r="Z1917" s="13"/>
      <c r="AA1917" s="13"/>
      <c r="AB1917" s="13"/>
      <c r="AC1917" s="13"/>
      <c r="AD1917" s="13"/>
      <c r="AE1917" s="13"/>
      <c r="AT1917" s="250" t="s">
        <v>154</v>
      </c>
      <c r="AU1917" s="250" t="s">
        <v>146</v>
      </c>
      <c r="AV1917" s="13" t="s">
        <v>81</v>
      </c>
      <c r="AW1917" s="13" t="s">
        <v>30</v>
      </c>
      <c r="AX1917" s="13" t="s">
        <v>73</v>
      </c>
      <c r="AY1917" s="250" t="s">
        <v>137</v>
      </c>
    </row>
    <row r="1918" s="14" customFormat="1">
      <c r="A1918" s="14"/>
      <c r="B1918" s="251"/>
      <c r="C1918" s="252"/>
      <c r="D1918" s="242" t="s">
        <v>154</v>
      </c>
      <c r="E1918" s="253" t="s">
        <v>1</v>
      </c>
      <c r="F1918" s="254" t="s">
        <v>179</v>
      </c>
      <c r="G1918" s="252"/>
      <c r="H1918" s="255">
        <v>2.8599999999999999</v>
      </c>
      <c r="I1918" s="256"/>
      <c r="J1918" s="252"/>
      <c r="K1918" s="252"/>
      <c r="L1918" s="257"/>
      <c r="M1918" s="258"/>
      <c r="N1918" s="259"/>
      <c r="O1918" s="259"/>
      <c r="P1918" s="259"/>
      <c r="Q1918" s="259"/>
      <c r="R1918" s="259"/>
      <c r="S1918" s="259"/>
      <c r="T1918" s="260"/>
      <c r="U1918" s="14"/>
      <c r="V1918" s="14"/>
      <c r="W1918" s="14"/>
      <c r="X1918" s="14"/>
      <c r="Y1918" s="14"/>
      <c r="Z1918" s="14"/>
      <c r="AA1918" s="14"/>
      <c r="AB1918" s="14"/>
      <c r="AC1918" s="14"/>
      <c r="AD1918" s="14"/>
      <c r="AE1918" s="14"/>
      <c r="AT1918" s="261" t="s">
        <v>154</v>
      </c>
      <c r="AU1918" s="261" t="s">
        <v>146</v>
      </c>
      <c r="AV1918" s="14" t="s">
        <v>146</v>
      </c>
      <c r="AW1918" s="14" t="s">
        <v>30</v>
      </c>
      <c r="AX1918" s="14" t="s">
        <v>73</v>
      </c>
      <c r="AY1918" s="261" t="s">
        <v>137</v>
      </c>
    </row>
    <row r="1919" s="13" customFormat="1">
      <c r="A1919" s="13"/>
      <c r="B1919" s="240"/>
      <c r="C1919" s="241"/>
      <c r="D1919" s="242" t="s">
        <v>154</v>
      </c>
      <c r="E1919" s="243" t="s">
        <v>1</v>
      </c>
      <c r="F1919" s="244" t="s">
        <v>180</v>
      </c>
      <c r="G1919" s="241"/>
      <c r="H1919" s="243" t="s">
        <v>1</v>
      </c>
      <c r="I1919" s="245"/>
      <c r="J1919" s="241"/>
      <c r="K1919" s="241"/>
      <c r="L1919" s="246"/>
      <c r="M1919" s="247"/>
      <c r="N1919" s="248"/>
      <c r="O1919" s="248"/>
      <c r="P1919" s="248"/>
      <c r="Q1919" s="248"/>
      <c r="R1919" s="248"/>
      <c r="S1919" s="248"/>
      <c r="T1919" s="249"/>
      <c r="U1919" s="13"/>
      <c r="V1919" s="13"/>
      <c r="W1919" s="13"/>
      <c r="X1919" s="13"/>
      <c r="Y1919" s="13"/>
      <c r="Z1919" s="13"/>
      <c r="AA1919" s="13"/>
      <c r="AB1919" s="13"/>
      <c r="AC1919" s="13"/>
      <c r="AD1919" s="13"/>
      <c r="AE1919" s="13"/>
      <c r="AT1919" s="250" t="s">
        <v>154</v>
      </c>
      <c r="AU1919" s="250" t="s">
        <v>146</v>
      </c>
      <c r="AV1919" s="13" t="s">
        <v>81</v>
      </c>
      <c r="AW1919" s="13" t="s">
        <v>30</v>
      </c>
      <c r="AX1919" s="13" t="s">
        <v>73</v>
      </c>
      <c r="AY1919" s="250" t="s">
        <v>137</v>
      </c>
    </row>
    <row r="1920" s="14" customFormat="1">
      <c r="A1920" s="14"/>
      <c r="B1920" s="251"/>
      <c r="C1920" s="252"/>
      <c r="D1920" s="242" t="s">
        <v>154</v>
      </c>
      <c r="E1920" s="253" t="s">
        <v>1</v>
      </c>
      <c r="F1920" s="254" t="s">
        <v>181</v>
      </c>
      <c r="G1920" s="252"/>
      <c r="H1920" s="255">
        <v>0.94599999999999995</v>
      </c>
      <c r="I1920" s="256"/>
      <c r="J1920" s="252"/>
      <c r="K1920" s="252"/>
      <c r="L1920" s="257"/>
      <c r="M1920" s="258"/>
      <c r="N1920" s="259"/>
      <c r="O1920" s="259"/>
      <c r="P1920" s="259"/>
      <c r="Q1920" s="259"/>
      <c r="R1920" s="259"/>
      <c r="S1920" s="259"/>
      <c r="T1920" s="260"/>
      <c r="U1920" s="14"/>
      <c r="V1920" s="14"/>
      <c r="W1920" s="14"/>
      <c r="X1920" s="14"/>
      <c r="Y1920" s="14"/>
      <c r="Z1920" s="14"/>
      <c r="AA1920" s="14"/>
      <c r="AB1920" s="14"/>
      <c r="AC1920" s="14"/>
      <c r="AD1920" s="14"/>
      <c r="AE1920" s="14"/>
      <c r="AT1920" s="261" t="s">
        <v>154</v>
      </c>
      <c r="AU1920" s="261" t="s">
        <v>146</v>
      </c>
      <c r="AV1920" s="14" t="s">
        <v>146</v>
      </c>
      <c r="AW1920" s="14" t="s">
        <v>30</v>
      </c>
      <c r="AX1920" s="14" t="s">
        <v>73</v>
      </c>
      <c r="AY1920" s="261" t="s">
        <v>137</v>
      </c>
    </row>
    <row r="1921" s="13" customFormat="1">
      <c r="A1921" s="13"/>
      <c r="B1921" s="240"/>
      <c r="C1921" s="241"/>
      <c r="D1921" s="242" t="s">
        <v>154</v>
      </c>
      <c r="E1921" s="243" t="s">
        <v>1</v>
      </c>
      <c r="F1921" s="244" t="s">
        <v>182</v>
      </c>
      <c r="G1921" s="241"/>
      <c r="H1921" s="243" t="s">
        <v>1</v>
      </c>
      <c r="I1921" s="245"/>
      <c r="J1921" s="241"/>
      <c r="K1921" s="241"/>
      <c r="L1921" s="246"/>
      <c r="M1921" s="247"/>
      <c r="N1921" s="248"/>
      <c r="O1921" s="248"/>
      <c r="P1921" s="248"/>
      <c r="Q1921" s="248"/>
      <c r="R1921" s="248"/>
      <c r="S1921" s="248"/>
      <c r="T1921" s="249"/>
      <c r="U1921" s="13"/>
      <c r="V1921" s="13"/>
      <c r="W1921" s="13"/>
      <c r="X1921" s="13"/>
      <c r="Y1921" s="13"/>
      <c r="Z1921" s="13"/>
      <c r="AA1921" s="13"/>
      <c r="AB1921" s="13"/>
      <c r="AC1921" s="13"/>
      <c r="AD1921" s="13"/>
      <c r="AE1921" s="13"/>
      <c r="AT1921" s="250" t="s">
        <v>154</v>
      </c>
      <c r="AU1921" s="250" t="s">
        <v>146</v>
      </c>
      <c r="AV1921" s="13" t="s">
        <v>81</v>
      </c>
      <c r="AW1921" s="13" t="s">
        <v>30</v>
      </c>
      <c r="AX1921" s="13" t="s">
        <v>73</v>
      </c>
      <c r="AY1921" s="250" t="s">
        <v>137</v>
      </c>
    </row>
    <row r="1922" s="14" customFormat="1">
      <c r="A1922" s="14"/>
      <c r="B1922" s="251"/>
      <c r="C1922" s="252"/>
      <c r="D1922" s="242" t="s">
        <v>154</v>
      </c>
      <c r="E1922" s="253" t="s">
        <v>1</v>
      </c>
      <c r="F1922" s="254" t="s">
        <v>183</v>
      </c>
      <c r="G1922" s="252"/>
      <c r="H1922" s="255">
        <v>2.7759999999999998</v>
      </c>
      <c r="I1922" s="256"/>
      <c r="J1922" s="252"/>
      <c r="K1922" s="252"/>
      <c r="L1922" s="257"/>
      <c r="M1922" s="258"/>
      <c r="N1922" s="259"/>
      <c r="O1922" s="259"/>
      <c r="P1922" s="259"/>
      <c r="Q1922" s="259"/>
      <c r="R1922" s="259"/>
      <c r="S1922" s="259"/>
      <c r="T1922" s="260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61" t="s">
        <v>154</v>
      </c>
      <c r="AU1922" s="261" t="s">
        <v>146</v>
      </c>
      <c r="AV1922" s="14" t="s">
        <v>146</v>
      </c>
      <c r="AW1922" s="14" t="s">
        <v>30</v>
      </c>
      <c r="AX1922" s="14" t="s">
        <v>73</v>
      </c>
      <c r="AY1922" s="261" t="s">
        <v>137</v>
      </c>
    </row>
    <row r="1923" s="13" customFormat="1">
      <c r="A1923" s="13"/>
      <c r="B1923" s="240"/>
      <c r="C1923" s="241"/>
      <c r="D1923" s="242" t="s">
        <v>154</v>
      </c>
      <c r="E1923" s="243" t="s">
        <v>1</v>
      </c>
      <c r="F1923" s="244" t="s">
        <v>184</v>
      </c>
      <c r="G1923" s="241"/>
      <c r="H1923" s="243" t="s">
        <v>1</v>
      </c>
      <c r="I1923" s="245"/>
      <c r="J1923" s="241"/>
      <c r="K1923" s="241"/>
      <c r="L1923" s="246"/>
      <c r="M1923" s="247"/>
      <c r="N1923" s="248"/>
      <c r="O1923" s="248"/>
      <c r="P1923" s="248"/>
      <c r="Q1923" s="248"/>
      <c r="R1923" s="248"/>
      <c r="S1923" s="248"/>
      <c r="T1923" s="249"/>
      <c r="U1923" s="13"/>
      <c r="V1923" s="13"/>
      <c r="W1923" s="13"/>
      <c r="X1923" s="13"/>
      <c r="Y1923" s="13"/>
      <c r="Z1923" s="13"/>
      <c r="AA1923" s="13"/>
      <c r="AB1923" s="13"/>
      <c r="AC1923" s="13"/>
      <c r="AD1923" s="13"/>
      <c r="AE1923" s="13"/>
      <c r="AT1923" s="250" t="s">
        <v>154</v>
      </c>
      <c r="AU1923" s="250" t="s">
        <v>146</v>
      </c>
      <c r="AV1923" s="13" t="s">
        <v>81</v>
      </c>
      <c r="AW1923" s="13" t="s">
        <v>30</v>
      </c>
      <c r="AX1923" s="13" t="s">
        <v>73</v>
      </c>
      <c r="AY1923" s="250" t="s">
        <v>137</v>
      </c>
    </row>
    <row r="1924" s="14" customFormat="1">
      <c r="A1924" s="14"/>
      <c r="B1924" s="251"/>
      <c r="C1924" s="252"/>
      <c r="D1924" s="242" t="s">
        <v>154</v>
      </c>
      <c r="E1924" s="253" t="s">
        <v>1</v>
      </c>
      <c r="F1924" s="254" t="s">
        <v>185</v>
      </c>
      <c r="G1924" s="252"/>
      <c r="H1924" s="255">
        <v>14.694000000000001</v>
      </c>
      <c r="I1924" s="256"/>
      <c r="J1924" s="252"/>
      <c r="K1924" s="252"/>
      <c r="L1924" s="257"/>
      <c r="M1924" s="258"/>
      <c r="N1924" s="259"/>
      <c r="O1924" s="259"/>
      <c r="P1924" s="259"/>
      <c r="Q1924" s="259"/>
      <c r="R1924" s="259"/>
      <c r="S1924" s="259"/>
      <c r="T1924" s="260"/>
      <c r="U1924" s="14"/>
      <c r="V1924" s="14"/>
      <c r="W1924" s="14"/>
      <c r="X1924" s="14"/>
      <c r="Y1924" s="14"/>
      <c r="Z1924" s="14"/>
      <c r="AA1924" s="14"/>
      <c r="AB1924" s="14"/>
      <c r="AC1924" s="14"/>
      <c r="AD1924" s="14"/>
      <c r="AE1924" s="14"/>
      <c r="AT1924" s="261" t="s">
        <v>154</v>
      </c>
      <c r="AU1924" s="261" t="s">
        <v>146</v>
      </c>
      <c r="AV1924" s="14" t="s">
        <v>146</v>
      </c>
      <c r="AW1924" s="14" t="s">
        <v>30</v>
      </c>
      <c r="AX1924" s="14" t="s">
        <v>73</v>
      </c>
      <c r="AY1924" s="261" t="s">
        <v>137</v>
      </c>
    </row>
    <row r="1925" s="13" customFormat="1">
      <c r="A1925" s="13"/>
      <c r="B1925" s="240"/>
      <c r="C1925" s="241"/>
      <c r="D1925" s="242" t="s">
        <v>154</v>
      </c>
      <c r="E1925" s="243" t="s">
        <v>1</v>
      </c>
      <c r="F1925" s="244" t="s">
        <v>186</v>
      </c>
      <c r="G1925" s="241"/>
      <c r="H1925" s="243" t="s">
        <v>1</v>
      </c>
      <c r="I1925" s="245"/>
      <c r="J1925" s="241"/>
      <c r="K1925" s="241"/>
      <c r="L1925" s="246"/>
      <c r="M1925" s="247"/>
      <c r="N1925" s="248"/>
      <c r="O1925" s="248"/>
      <c r="P1925" s="248"/>
      <c r="Q1925" s="248"/>
      <c r="R1925" s="248"/>
      <c r="S1925" s="248"/>
      <c r="T1925" s="249"/>
      <c r="U1925" s="13"/>
      <c r="V1925" s="13"/>
      <c r="W1925" s="13"/>
      <c r="X1925" s="13"/>
      <c r="Y1925" s="13"/>
      <c r="Z1925" s="13"/>
      <c r="AA1925" s="13"/>
      <c r="AB1925" s="13"/>
      <c r="AC1925" s="13"/>
      <c r="AD1925" s="13"/>
      <c r="AE1925" s="13"/>
      <c r="AT1925" s="250" t="s">
        <v>154</v>
      </c>
      <c r="AU1925" s="250" t="s">
        <v>146</v>
      </c>
      <c r="AV1925" s="13" t="s">
        <v>81</v>
      </c>
      <c r="AW1925" s="13" t="s">
        <v>30</v>
      </c>
      <c r="AX1925" s="13" t="s">
        <v>73</v>
      </c>
      <c r="AY1925" s="250" t="s">
        <v>137</v>
      </c>
    </row>
    <row r="1926" s="14" customFormat="1">
      <c r="A1926" s="14"/>
      <c r="B1926" s="251"/>
      <c r="C1926" s="252"/>
      <c r="D1926" s="242" t="s">
        <v>154</v>
      </c>
      <c r="E1926" s="253" t="s">
        <v>1</v>
      </c>
      <c r="F1926" s="254" t="s">
        <v>187</v>
      </c>
      <c r="G1926" s="252"/>
      <c r="H1926" s="255">
        <v>14.131</v>
      </c>
      <c r="I1926" s="256"/>
      <c r="J1926" s="252"/>
      <c r="K1926" s="252"/>
      <c r="L1926" s="257"/>
      <c r="M1926" s="258"/>
      <c r="N1926" s="259"/>
      <c r="O1926" s="259"/>
      <c r="P1926" s="259"/>
      <c r="Q1926" s="259"/>
      <c r="R1926" s="259"/>
      <c r="S1926" s="259"/>
      <c r="T1926" s="260"/>
      <c r="U1926" s="14"/>
      <c r="V1926" s="14"/>
      <c r="W1926" s="14"/>
      <c r="X1926" s="14"/>
      <c r="Y1926" s="14"/>
      <c r="Z1926" s="14"/>
      <c r="AA1926" s="14"/>
      <c r="AB1926" s="14"/>
      <c r="AC1926" s="14"/>
      <c r="AD1926" s="14"/>
      <c r="AE1926" s="14"/>
      <c r="AT1926" s="261" t="s">
        <v>154</v>
      </c>
      <c r="AU1926" s="261" t="s">
        <v>146</v>
      </c>
      <c r="AV1926" s="14" t="s">
        <v>146</v>
      </c>
      <c r="AW1926" s="14" t="s">
        <v>30</v>
      </c>
      <c r="AX1926" s="14" t="s">
        <v>73</v>
      </c>
      <c r="AY1926" s="261" t="s">
        <v>137</v>
      </c>
    </row>
    <row r="1927" s="13" customFormat="1">
      <c r="A1927" s="13"/>
      <c r="B1927" s="240"/>
      <c r="C1927" s="241"/>
      <c r="D1927" s="242" t="s">
        <v>154</v>
      </c>
      <c r="E1927" s="243" t="s">
        <v>1</v>
      </c>
      <c r="F1927" s="244" t="s">
        <v>188</v>
      </c>
      <c r="G1927" s="241"/>
      <c r="H1927" s="243" t="s">
        <v>1</v>
      </c>
      <c r="I1927" s="245"/>
      <c r="J1927" s="241"/>
      <c r="K1927" s="241"/>
      <c r="L1927" s="246"/>
      <c r="M1927" s="247"/>
      <c r="N1927" s="248"/>
      <c r="O1927" s="248"/>
      <c r="P1927" s="248"/>
      <c r="Q1927" s="248"/>
      <c r="R1927" s="248"/>
      <c r="S1927" s="248"/>
      <c r="T1927" s="249"/>
      <c r="U1927" s="13"/>
      <c r="V1927" s="13"/>
      <c r="W1927" s="13"/>
      <c r="X1927" s="13"/>
      <c r="Y1927" s="13"/>
      <c r="Z1927" s="13"/>
      <c r="AA1927" s="13"/>
      <c r="AB1927" s="13"/>
      <c r="AC1927" s="13"/>
      <c r="AD1927" s="13"/>
      <c r="AE1927" s="13"/>
      <c r="AT1927" s="250" t="s">
        <v>154</v>
      </c>
      <c r="AU1927" s="250" t="s">
        <v>146</v>
      </c>
      <c r="AV1927" s="13" t="s">
        <v>81</v>
      </c>
      <c r="AW1927" s="13" t="s">
        <v>30</v>
      </c>
      <c r="AX1927" s="13" t="s">
        <v>73</v>
      </c>
      <c r="AY1927" s="250" t="s">
        <v>137</v>
      </c>
    </row>
    <row r="1928" s="14" customFormat="1">
      <c r="A1928" s="14"/>
      <c r="B1928" s="251"/>
      <c r="C1928" s="252"/>
      <c r="D1928" s="242" t="s">
        <v>154</v>
      </c>
      <c r="E1928" s="253" t="s">
        <v>1</v>
      </c>
      <c r="F1928" s="254" t="s">
        <v>189</v>
      </c>
      <c r="G1928" s="252"/>
      <c r="H1928" s="255">
        <v>0.68600000000000005</v>
      </c>
      <c r="I1928" s="256"/>
      <c r="J1928" s="252"/>
      <c r="K1928" s="252"/>
      <c r="L1928" s="257"/>
      <c r="M1928" s="258"/>
      <c r="N1928" s="259"/>
      <c r="O1928" s="259"/>
      <c r="P1928" s="259"/>
      <c r="Q1928" s="259"/>
      <c r="R1928" s="259"/>
      <c r="S1928" s="259"/>
      <c r="T1928" s="260"/>
      <c r="U1928" s="14"/>
      <c r="V1928" s="14"/>
      <c r="W1928" s="14"/>
      <c r="X1928" s="14"/>
      <c r="Y1928" s="14"/>
      <c r="Z1928" s="14"/>
      <c r="AA1928" s="14"/>
      <c r="AB1928" s="14"/>
      <c r="AC1928" s="14"/>
      <c r="AD1928" s="14"/>
      <c r="AE1928" s="14"/>
      <c r="AT1928" s="261" t="s">
        <v>154</v>
      </c>
      <c r="AU1928" s="261" t="s">
        <v>146</v>
      </c>
      <c r="AV1928" s="14" t="s">
        <v>146</v>
      </c>
      <c r="AW1928" s="14" t="s">
        <v>30</v>
      </c>
      <c r="AX1928" s="14" t="s">
        <v>73</v>
      </c>
      <c r="AY1928" s="261" t="s">
        <v>137</v>
      </c>
    </row>
    <row r="1929" s="13" customFormat="1">
      <c r="A1929" s="13"/>
      <c r="B1929" s="240"/>
      <c r="C1929" s="241"/>
      <c r="D1929" s="242" t="s">
        <v>154</v>
      </c>
      <c r="E1929" s="243" t="s">
        <v>1</v>
      </c>
      <c r="F1929" s="244" t="s">
        <v>1947</v>
      </c>
      <c r="G1929" s="241"/>
      <c r="H1929" s="243" t="s">
        <v>1</v>
      </c>
      <c r="I1929" s="245"/>
      <c r="J1929" s="241"/>
      <c r="K1929" s="241"/>
      <c r="L1929" s="246"/>
      <c r="M1929" s="247"/>
      <c r="N1929" s="248"/>
      <c r="O1929" s="248"/>
      <c r="P1929" s="248"/>
      <c r="Q1929" s="248"/>
      <c r="R1929" s="248"/>
      <c r="S1929" s="248"/>
      <c r="T1929" s="249"/>
      <c r="U1929" s="13"/>
      <c r="V1929" s="13"/>
      <c r="W1929" s="13"/>
      <c r="X1929" s="13"/>
      <c r="Y1929" s="13"/>
      <c r="Z1929" s="13"/>
      <c r="AA1929" s="13"/>
      <c r="AB1929" s="13"/>
      <c r="AC1929" s="13"/>
      <c r="AD1929" s="13"/>
      <c r="AE1929" s="13"/>
      <c r="AT1929" s="250" t="s">
        <v>154</v>
      </c>
      <c r="AU1929" s="250" t="s">
        <v>146</v>
      </c>
      <c r="AV1929" s="13" t="s">
        <v>81</v>
      </c>
      <c r="AW1929" s="13" t="s">
        <v>30</v>
      </c>
      <c r="AX1929" s="13" t="s">
        <v>73</v>
      </c>
      <c r="AY1929" s="250" t="s">
        <v>137</v>
      </c>
    </row>
    <row r="1930" s="13" customFormat="1">
      <c r="A1930" s="13"/>
      <c r="B1930" s="240"/>
      <c r="C1930" s="241"/>
      <c r="D1930" s="242" t="s">
        <v>154</v>
      </c>
      <c r="E1930" s="243" t="s">
        <v>1</v>
      </c>
      <c r="F1930" s="244" t="s">
        <v>176</v>
      </c>
      <c r="G1930" s="241"/>
      <c r="H1930" s="243" t="s">
        <v>1</v>
      </c>
      <c r="I1930" s="245"/>
      <c r="J1930" s="241"/>
      <c r="K1930" s="241"/>
      <c r="L1930" s="246"/>
      <c r="M1930" s="247"/>
      <c r="N1930" s="248"/>
      <c r="O1930" s="248"/>
      <c r="P1930" s="248"/>
      <c r="Q1930" s="248"/>
      <c r="R1930" s="248"/>
      <c r="S1930" s="248"/>
      <c r="T1930" s="249"/>
      <c r="U1930" s="13"/>
      <c r="V1930" s="13"/>
      <c r="W1930" s="13"/>
      <c r="X1930" s="13"/>
      <c r="Y1930" s="13"/>
      <c r="Z1930" s="13"/>
      <c r="AA1930" s="13"/>
      <c r="AB1930" s="13"/>
      <c r="AC1930" s="13"/>
      <c r="AD1930" s="13"/>
      <c r="AE1930" s="13"/>
      <c r="AT1930" s="250" t="s">
        <v>154</v>
      </c>
      <c r="AU1930" s="250" t="s">
        <v>146</v>
      </c>
      <c r="AV1930" s="13" t="s">
        <v>81</v>
      </c>
      <c r="AW1930" s="13" t="s">
        <v>30</v>
      </c>
      <c r="AX1930" s="13" t="s">
        <v>73</v>
      </c>
      <c r="AY1930" s="250" t="s">
        <v>137</v>
      </c>
    </row>
    <row r="1931" s="14" customFormat="1">
      <c r="A1931" s="14"/>
      <c r="B1931" s="251"/>
      <c r="C1931" s="252"/>
      <c r="D1931" s="242" t="s">
        <v>154</v>
      </c>
      <c r="E1931" s="253" t="s">
        <v>1</v>
      </c>
      <c r="F1931" s="254" t="s">
        <v>223</v>
      </c>
      <c r="G1931" s="252"/>
      <c r="H1931" s="255">
        <v>37.579999999999998</v>
      </c>
      <c r="I1931" s="256"/>
      <c r="J1931" s="252"/>
      <c r="K1931" s="252"/>
      <c r="L1931" s="257"/>
      <c r="M1931" s="258"/>
      <c r="N1931" s="259"/>
      <c r="O1931" s="259"/>
      <c r="P1931" s="259"/>
      <c r="Q1931" s="259"/>
      <c r="R1931" s="259"/>
      <c r="S1931" s="259"/>
      <c r="T1931" s="260"/>
      <c r="U1931" s="14"/>
      <c r="V1931" s="14"/>
      <c r="W1931" s="14"/>
      <c r="X1931" s="14"/>
      <c r="Y1931" s="14"/>
      <c r="Z1931" s="14"/>
      <c r="AA1931" s="14"/>
      <c r="AB1931" s="14"/>
      <c r="AC1931" s="14"/>
      <c r="AD1931" s="14"/>
      <c r="AE1931" s="14"/>
      <c r="AT1931" s="261" t="s">
        <v>154</v>
      </c>
      <c r="AU1931" s="261" t="s">
        <v>146</v>
      </c>
      <c r="AV1931" s="14" t="s">
        <v>146</v>
      </c>
      <c r="AW1931" s="14" t="s">
        <v>30</v>
      </c>
      <c r="AX1931" s="14" t="s">
        <v>73</v>
      </c>
      <c r="AY1931" s="261" t="s">
        <v>137</v>
      </c>
    </row>
    <row r="1932" s="13" customFormat="1">
      <c r="A1932" s="13"/>
      <c r="B1932" s="240"/>
      <c r="C1932" s="241"/>
      <c r="D1932" s="242" t="s">
        <v>154</v>
      </c>
      <c r="E1932" s="243" t="s">
        <v>1</v>
      </c>
      <c r="F1932" s="244" t="s">
        <v>224</v>
      </c>
      <c r="G1932" s="241"/>
      <c r="H1932" s="243" t="s">
        <v>1</v>
      </c>
      <c r="I1932" s="245"/>
      <c r="J1932" s="241"/>
      <c r="K1932" s="241"/>
      <c r="L1932" s="246"/>
      <c r="M1932" s="247"/>
      <c r="N1932" s="248"/>
      <c r="O1932" s="248"/>
      <c r="P1932" s="248"/>
      <c r="Q1932" s="248"/>
      <c r="R1932" s="248"/>
      <c r="S1932" s="248"/>
      <c r="T1932" s="249"/>
      <c r="U1932" s="13"/>
      <c r="V1932" s="13"/>
      <c r="W1932" s="13"/>
      <c r="X1932" s="13"/>
      <c r="Y1932" s="13"/>
      <c r="Z1932" s="13"/>
      <c r="AA1932" s="13"/>
      <c r="AB1932" s="13"/>
      <c r="AC1932" s="13"/>
      <c r="AD1932" s="13"/>
      <c r="AE1932" s="13"/>
      <c r="AT1932" s="250" t="s">
        <v>154</v>
      </c>
      <c r="AU1932" s="250" t="s">
        <v>146</v>
      </c>
      <c r="AV1932" s="13" t="s">
        <v>81</v>
      </c>
      <c r="AW1932" s="13" t="s">
        <v>30</v>
      </c>
      <c r="AX1932" s="13" t="s">
        <v>73</v>
      </c>
      <c r="AY1932" s="250" t="s">
        <v>137</v>
      </c>
    </row>
    <row r="1933" s="14" customFormat="1">
      <c r="A1933" s="14"/>
      <c r="B1933" s="251"/>
      <c r="C1933" s="252"/>
      <c r="D1933" s="242" t="s">
        <v>154</v>
      </c>
      <c r="E1933" s="253" t="s">
        <v>1</v>
      </c>
      <c r="F1933" s="254" t="s">
        <v>225</v>
      </c>
      <c r="G1933" s="252"/>
      <c r="H1933" s="255">
        <v>11.085000000000001</v>
      </c>
      <c r="I1933" s="256"/>
      <c r="J1933" s="252"/>
      <c r="K1933" s="252"/>
      <c r="L1933" s="257"/>
      <c r="M1933" s="258"/>
      <c r="N1933" s="259"/>
      <c r="O1933" s="259"/>
      <c r="P1933" s="259"/>
      <c r="Q1933" s="259"/>
      <c r="R1933" s="259"/>
      <c r="S1933" s="259"/>
      <c r="T1933" s="260"/>
      <c r="U1933" s="14"/>
      <c r="V1933" s="14"/>
      <c r="W1933" s="14"/>
      <c r="X1933" s="14"/>
      <c r="Y1933" s="14"/>
      <c r="Z1933" s="14"/>
      <c r="AA1933" s="14"/>
      <c r="AB1933" s="14"/>
      <c r="AC1933" s="14"/>
      <c r="AD1933" s="14"/>
      <c r="AE1933" s="14"/>
      <c r="AT1933" s="261" t="s">
        <v>154</v>
      </c>
      <c r="AU1933" s="261" t="s">
        <v>146</v>
      </c>
      <c r="AV1933" s="14" t="s">
        <v>146</v>
      </c>
      <c r="AW1933" s="14" t="s">
        <v>30</v>
      </c>
      <c r="AX1933" s="14" t="s">
        <v>73</v>
      </c>
      <c r="AY1933" s="261" t="s">
        <v>137</v>
      </c>
    </row>
    <row r="1934" s="13" customFormat="1">
      <c r="A1934" s="13"/>
      <c r="B1934" s="240"/>
      <c r="C1934" s="241"/>
      <c r="D1934" s="242" t="s">
        <v>154</v>
      </c>
      <c r="E1934" s="243" t="s">
        <v>1</v>
      </c>
      <c r="F1934" s="244" t="s">
        <v>182</v>
      </c>
      <c r="G1934" s="241"/>
      <c r="H1934" s="243" t="s">
        <v>1</v>
      </c>
      <c r="I1934" s="245"/>
      <c r="J1934" s="241"/>
      <c r="K1934" s="241"/>
      <c r="L1934" s="246"/>
      <c r="M1934" s="247"/>
      <c r="N1934" s="248"/>
      <c r="O1934" s="248"/>
      <c r="P1934" s="248"/>
      <c r="Q1934" s="248"/>
      <c r="R1934" s="248"/>
      <c r="S1934" s="248"/>
      <c r="T1934" s="249"/>
      <c r="U1934" s="13"/>
      <c r="V1934" s="13"/>
      <c r="W1934" s="13"/>
      <c r="X1934" s="13"/>
      <c r="Y1934" s="13"/>
      <c r="Z1934" s="13"/>
      <c r="AA1934" s="13"/>
      <c r="AB1934" s="13"/>
      <c r="AC1934" s="13"/>
      <c r="AD1934" s="13"/>
      <c r="AE1934" s="13"/>
      <c r="AT1934" s="250" t="s">
        <v>154</v>
      </c>
      <c r="AU1934" s="250" t="s">
        <v>146</v>
      </c>
      <c r="AV1934" s="13" t="s">
        <v>81</v>
      </c>
      <c r="AW1934" s="13" t="s">
        <v>30</v>
      </c>
      <c r="AX1934" s="13" t="s">
        <v>73</v>
      </c>
      <c r="AY1934" s="250" t="s">
        <v>137</v>
      </c>
    </row>
    <row r="1935" s="14" customFormat="1">
      <c r="A1935" s="14"/>
      <c r="B1935" s="251"/>
      <c r="C1935" s="252"/>
      <c r="D1935" s="242" t="s">
        <v>154</v>
      </c>
      <c r="E1935" s="253" t="s">
        <v>1</v>
      </c>
      <c r="F1935" s="254" t="s">
        <v>226</v>
      </c>
      <c r="G1935" s="252"/>
      <c r="H1935" s="255">
        <v>19.937999999999999</v>
      </c>
      <c r="I1935" s="256"/>
      <c r="J1935" s="252"/>
      <c r="K1935" s="252"/>
      <c r="L1935" s="257"/>
      <c r="M1935" s="258"/>
      <c r="N1935" s="259"/>
      <c r="O1935" s="259"/>
      <c r="P1935" s="259"/>
      <c r="Q1935" s="259"/>
      <c r="R1935" s="259"/>
      <c r="S1935" s="259"/>
      <c r="T1935" s="260"/>
      <c r="U1935" s="14"/>
      <c r="V1935" s="14"/>
      <c r="W1935" s="14"/>
      <c r="X1935" s="14"/>
      <c r="Y1935" s="14"/>
      <c r="Z1935" s="14"/>
      <c r="AA1935" s="14"/>
      <c r="AB1935" s="14"/>
      <c r="AC1935" s="14"/>
      <c r="AD1935" s="14"/>
      <c r="AE1935" s="14"/>
      <c r="AT1935" s="261" t="s">
        <v>154</v>
      </c>
      <c r="AU1935" s="261" t="s">
        <v>146</v>
      </c>
      <c r="AV1935" s="14" t="s">
        <v>146</v>
      </c>
      <c r="AW1935" s="14" t="s">
        <v>30</v>
      </c>
      <c r="AX1935" s="14" t="s">
        <v>73</v>
      </c>
      <c r="AY1935" s="261" t="s">
        <v>137</v>
      </c>
    </row>
    <row r="1936" s="13" customFormat="1">
      <c r="A1936" s="13"/>
      <c r="B1936" s="240"/>
      <c r="C1936" s="241"/>
      <c r="D1936" s="242" t="s">
        <v>154</v>
      </c>
      <c r="E1936" s="243" t="s">
        <v>1</v>
      </c>
      <c r="F1936" s="244" t="s">
        <v>227</v>
      </c>
      <c r="G1936" s="241"/>
      <c r="H1936" s="243" t="s">
        <v>1</v>
      </c>
      <c r="I1936" s="245"/>
      <c r="J1936" s="241"/>
      <c r="K1936" s="241"/>
      <c r="L1936" s="246"/>
      <c r="M1936" s="247"/>
      <c r="N1936" s="248"/>
      <c r="O1936" s="248"/>
      <c r="P1936" s="248"/>
      <c r="Q1936" s="248"/>
      <c r="R1936" s="248"/>
      <c r="S1936" s="248"/>
      <c r="T1936" s="249"/>
      <c r="U1936" s="13"/>
      <c r="V1936" s="13"/>
      <c r="W1936" s="13"/>
      <c r="X1936" s="13"/>
      <c r="Y1936" s="13"/>
      <c r="Z1936" s="13"/>
      <c r="AA1936" s="13"/>
      <c r="AB1936" s="13"/>
      <c r="AC1936" s="13"/>
      <c r="AD1936" s="13"/>
      <c r="AE1936" s="13"/>
      <c r="AT1936" s="250" t="s">
        <v>154</v>
      </c>
      <c r="AU1936" s="250" t="s">
        <v>146</v>
      </c>
      <c r="AV1936" s="13" t="s">
        <v>81</v>
      </c>
      <c r="AW1936" s="13" t="s">
        <v>30</v>
      </c>
      <c r="AX1936" s="13" t="s">
        <v>73</v>
      </c>
      <c r="AY1936" s="250" t="s">
        <v>137</v>
      </c>
    </row>
    <row r="1937" s="14" customFormat="1">
      <c r="A1937" s="14"/>
      <c r="B1937" s="251"/>
      <c r="C1937" s="252"/>
      <c r="D1937" s="242" t="s">
        <v>154</v>
      </c>
      <c r="E1937" s="253" t="s">
        <v>1</v>
      </c>
      <c r="F1937" s="254" t="s">
        <v>228</v>
      </c>
      <c r="G1937" s="252"/>
      <c r="H1937" s="255">
        <v>22.242999999999999</v>
      </c>
      <c r="I1937" s="256"/>
      <c r="J1937" s="252"/>
      <c r="K1937" s="252"/>
      <c r="L1937" s="257"/>
      <c r="M1937" s="258"/>
      <c r="N1937" s="259"/>
      <c r="O1937" s="259"/>
      <c r="P1937" s="259"/>
      <c r="Q1937" s="259"/>
      <c r="R1937" s="259"/>
      <c r="S1937" s="259"/>
      <c r="T1937" s="260"/>
      <c r="U1937" s="14"/>
      <c r="V1937" s="14"/>
      <c r="W1937" s="14"/>
      <c r="X1937" s="14"/>
      <c r="Y1937" s="14"/>
      <c r="Z1937" s="14"/>
      <c r="AA1937" s="14"/>
      <c r="AB1937" s="14"/>
      <c r="AC1937" s="14"/>
      <c r="AD1937" s="14"/>
      <c r="AE1937" s="14"/>
      <c r="AT1937" s="261" t="s">
        <v>154</v>
      </c>
      <c r="AU1937" s="261" t="s">
        <v>146</v>
      </c>
      <c r="AV1937" s="14" t="s">
        <v>146</v>
      </c>
      <c r="AW1937" s="14" t="s">
        <v>30</v>
      </c>
      <c r="AX1937" s="14" t="s">
        <v>73</v>
      </c>
      <c r="AY1937" s="261" t="s">
        <v>137</v>
      </c>
    </row>
    <row r="1938" s="13" customFormat="1">
      <c r="A1938" s="13"/>
      <c r="B1938" s="240"/>
      <c r="C1938" s="241"/>
      <c r="D1938" s="242" t="s">
        <v>154</v>
      </c>
      <c r="E1938" s="243" t="s">
        <v>1</v>
      </c>
      <c r="F1938" s="244" t="s">
        <v>186</v>
      </c>
      <c r="G1938" s="241"/>
      <c r="H1938" s="243" t="s">
        <v>1</v>
      </c>
      <c r="I1938" s="245"/>
      <c r="J1938" s="241"/>
      <c r="K1938" s="241"/>
      <c r="L1938" s="246"/>
      <c r="M1938" s="247"/>
      <c r="N1938" s="248"/>
      <c r="O1938" s="248"/>
      <c r="P1938" s="248"/>
      <c r="Q1938" s="248"/>
      <c r="R1938" s="248"/>
      <c r="S1938" s="248"/>
      <c r="T1938" s="249"/>
      <c r="U1938" s="13"/>
      <c r="V1938" s="13"/>
      <c r="W1938" s="13"/>
      <c r="X1938" s="13"/>
      <c r="Y1938" s="13"/>
      <c r="Z1938" s="13"/>
      <c r="AA1938" s="13"/>
      <c r="AB1938" s="13"/>
      <c r="AC1938" s="13"/>
      <c r="AD1938" s="13"/>
      <c r="AE1938" s="13"/>
      <c r="AT1938" s="250" t="s">
        <v>154</v>
      </c>
      <c r="AU1938" s="250" t="s">
        <v>146</v>
      </c>
      <c r="AV1938" s="13" t="s">
        <v>81</v>
      </c>
      <c r="AW1938" s="13" t="s">
        <v>30</v>
      </c>
      <c r="AX1938" s="13" t="s">
        <v>73</v>
      </c>
      <c r="AY1938" s="250" t="s">
        <v>137</v>
      </c>
    </row>
    <row r="1939" s="14" customFormat="1">
      <c r="A1939" s="14"/>
      <c r="B1939" s="251"/>
      <c r="C1939" s="252"/>
      <c r="D1939" s="242" t="s">
        <v>154</v>
      </c>
      <c r="E1939" s="253" t="s">
        <v>1</v>
      </c>
      <c r="F1939" s="254" t="s">
        <v>229</v>
      </c>
      <c r="G1939" s="252"/>
      <c r="H1939" s="255">
        <v>43.287999999999997</v>
      </c>
      <c r="I1939" s="256"/>
      <c r="J1939" s="252"/>
      <c r="K1939" s="252"/>
      <c r="L1939" s="257"/>
      <c r="M1939" s="258"/>
      <c r="N1939" s="259"/>
      <c r="O1939" s="259"/>
      <c r="P1939" s="259"/>
      <c r="Q1939" s="259"/>
      <c r="R1939" s="259"/>
      <c r="S1939" s="259"/>
      <c r="T1939" s="260"/>
      <c r="U1939" s="14"/>
      <c r="V1939" s="14"/>
      <c r="W1939" s="14"/>
      <c r="X1939" s="14"/>
      <c r="Y1939" s="14"/>
      <c r="Z1939" s="14"/>
      <c r="AA1939" s="14"/>
      <c r="AB1939" s="14"/>
      <c r="AC1939" s="14"/>
      <c r="AD1939" s="14"/>
      <c r="AE1939" s="14"/>
      <c r="AT1939" s="261" t="s">
        <v>154</v>
      </c>
      <c r="AU1939" s="261" t="s">
        <v>146</v>
      </c>
      <c r="AV1939" s="14" t="s">
        <v>146</v>
      </c>
      <c r="AW1939" s="14" t="s">
        <v>30</v>
      </c>
      <c r="AX1939" s="14" t="s">
        <v>73</v>
      </c>
      <c r="AY1939" s="261" t="s">
        <v>137</v>
      </c>
    </row>
    <row r="1940" s="13" customFormat="1">
      <c r="A1940" s="13"/>
      <c r="B1940" s="240"/>
      <c r="C1940" s="241"/>
      <c r="D1940" s="242" t="s">
        <v>154</v>
      </c>
      <c r="E1940" s="243" t="s">
        <v>1</v>
      </c>
      <c r="F1940" s="244" t="s">
        <v>184</v>
      </c>
      <c r="G1940" s="241"/>
      <c r="H1940" s="243" t="s">
        <v>1</v>
      </c>
      <c r="I1940" s="245"/>
      <c r="J1940" s="241"/>
      <c r="K1940" s="241"/>
      <c r="L1940" s="246"/>
      <c r="M1940" s="247"/>
      <c r="N1940" s="248"/>
      <c r="O1940" s="248"/>
      <c r="P1940" s="248"/>
      <c r="Q1940" s="248"/>
      <c r="R1940" s="248"/>
      <c r="S1940" s="248"/>
      <c r="T1940" s="249"/>
      <c r="U1940" s="13"/>
      <c r="V1940" s="13"/>
      <c r="W1940" s="13"/>
      <c r="X1940" s="13"/>
      <c r="Y1940" s="13"/>
      <c r="Z1940" s="13"/>
      <c r="AA1940" s="13"/>
      <c r="AB1940" s="13"/>
      <c r="AC1940" s="13"/>
      <c r="AD1940" s="13"/>
      <c r="AE1940" s="13"/>
      <c r="AT1940" s="250" t="s">
        <v>154</v>
      </c>
      <c r="AU1940" s="250" t="s">
        <v>146</v>
      </c>
      <c r="AV1940" s="13" t="s">
        <v>81</v>
      </c>
      <c r="AW1940" s="13" t="s">
        <v>30</v>
      </c>
      <c r="AX1940" s="13" t="s">
        <v>73</v>
      </c>
      <c r="AY1940" s="250" t="s">
        <v>137</v>
      </c>
    </row>
    <row r="1941" s="14" customFormat="1">
      <c r="A1941" s="14"/>
      <c r="B1941" s="251"/>
      <c r="C1941" s="252"/>
      <c r="D1941" s="242" t="s">
        <v>154</v>
      </c>
      <c r="E1941" s="253" t="s">
        <v>1</v>
      </c>
      <c r="F1941" s="254" t="s">
        <v>230</v>
      </c>
      <c r="G1941" s="252"/>
      <c r="H1941" s="255">
        <v>43.447000000000003</v>
      </c>
      <c r="I1941" s="256"/>
      <c r="J1941" s="252"/>
      <c r="K1941" s="252"/>
      <c r="L1941" s="257"/>
      <c r="M1941" s="258"/>
      <c r="N1941" s="259"/>
      <c r="O1941" s="259"/>
      <c r="P1941" s="259"/>
      <c r="Q1941" s="259"/>
      <c r="R1941" s="259"/>
      <c r="S1941" s="259"/>
      <c r="T1941" s="260"/>
      <c r="U1941" s="14"/>
      <c r="V1941" s="14"/>
      <c r="W1941" s="14"/>
      <c r="X1941" s="14"/>
      <c r="Y1941" s="14"/>
      <c r="Z1941" s="14"/>
      <c r="AA1941" s="14"/>
      <c r="AB1941" s="14"/>
      <c r="AC1941" s="14"/>
      <c r="AD1941" s="14"/>
      <c r="AE1941" s="14"/>
      <c r="AT1941" s="261" t="s">
        <v>154</v>
      </c>
      <c r="AU1941" s="261" t="s">
        <v>146</v>
      </c>
      <c r="AV1941" s="14" t="s">
        <v>146</v>
      </c>
      <c r="AW1941" s="14" t="s">
        <v>30</v>
      </c>
      <c r="AX1941" s="14" t="s">
        <v>73</v>
      </c>
      <c r="AY1941" s="261" t="s">
        <v>137</v>
      </c>
    </row>
    <row r="1942" s="13" customFormat="1">
      <c r="A1942" s="13"/>
      <c r="B1942" s="240"/>
      <c r="C1942" s="241"/>
      <c r="D1942" s="242" t="s">
        <v>154</v>
      </c>
      <c r="E1942" s="243" t="s">
        <v>1</v>
      </c>
      <c r="F1942" s="244" t="s">
        <v>188</v>
      </c>
      <c r="G1942" s="241"/>
      <c r="H1942" s="243" t="s">
        <v>1</v>
      </c>
      <c r="I1942" s="245"/>
      <c r="J1942" s="241"/>
      <c r="K1942" s="241"/>
      <c r="L1942" s="246"/>
      <c r="M1942" s="247"/>
      <c r="N1942" s="248"/>
      <c r="O1942" s="248"/>
      <c r="P1942" s="248"/>
      <c r="Q1942" s="248"/>
      <c r="R1942" s="248"/>
      <c r="S1942" s="248"/>
      <c r="T1942" s="249"/>
      <c r="U1942" s="13"/>
      <c r="V1942" s="13"/>
      <c r="W1942" s="13"/>
      <c r="X1942" s="13"/>
      <c r="Y1942" s="13"/>
      <c r="Z1942" s="13"/>
      <c r="AA1942" s="13"/>
      <c r="AB1942" s="13"/>
      <c r="AC1942" s="13"/>
      <c r="AD1942" s="13"/>
      <c r="AE1942" s="13"/>
      <c r="AT1942" s="250" t="s">
        <v>154</v>
      </c>
      <c r="AU1942" s="250" t="s">
        <v>146</v>
      </c>
      <c r="AV1942" s="13" t="s">
        <v>81</v>
      </c>
      <c r="AW1942" s="13" t="s">
        <v>30</v>
      </c>
      <c r="AX1942" s="13" t="s">
        <v>73</v>
      </c>
      <c r="AY1942" s="250" t="s">
        <v>137</v>
      </c>
    </row>
    <row r="1943" s="14" customFormat="1">
      <c r="A1943" s="14"/>
      <c r="B1943" s="251"/>
      <c r="C1943" s="252"/>
      <c r="D1943" s="242" t="s">
        <v>154</v>
      </c>
      <c r="E1943" s="253" t="s">
        <v>1</v>
      </c>
      <c r="F1943" s="254" t="s">
        <v>231</v>
      </c>
      <c r="G1943" s="252"/>
      <c r="H1943" s="255">
        <v>5.8490000000000002</v>
      </c>
      <c r="I1943" s="256"/>
      <c r="J1943" s="252"/>
      <c r="K1943" s="252"/>
      <c r="L1943" s="257"/>
      <c r="M1943" s="258"/>
      <c r="N1943" s="259"/>
      <c r="O1943" s="259"/>
      <c r="P1943" s="259"/>
      <c r="Q1943" s="259"/>
      <c r="R1943" s="259"/>
      <c r="S1943" s="259"/>
      <c r="T1943" s="260"/>
      <c r="U1943" s="14"/>
      <c r="V1943" s="14"/>
      <c r="W1943" s="14"/>
      <c r="X1943" s="14"/>
      <c r="Y1943" s="14"/>
      <c r="Z1943" s="14"/>
      <c r="AA1943" s="14"/>
      <c r="AB1943" s="14"/>
      <c r="AC1943" s="14"/>
      <c r="AD1943" s="14"/>
      <c r="AE1943" s="14"/>
      <c r="AT1943" s="261" t="s">
        <v>154</v>
      </c>
      <c r="AU1943" s="261" t="s">
        <v>146</v>
      </c>
      <c r="AV1943" s="14" t="s">
        <v>146</v>
      </c>
      <c r="AW1943" s="14" t="s">
        <v>30</v>
      </c>
      <c r="AX1943" s="14" t="s">
        <v>73</v>
      </c>
      <c r="AY1943" s="261" t="s">
        <v>137</v>
      </c>
    </row>
    <row r="1944" s="13" customFormat="1">
      <c r="A1944" s="13"/>
      <c r="B1944" s="240"/>
      <c r="C1944" s="241"/>
      <c r="D1944" s="242" t="s">
        <v>154</v>
      </c>
      <c r="E1944" s="243" t="s">
        <v>1</v>
      </c>
      <c r="F1944" s="244" t="s">
        <v>232</v>
      </c>
      <c r="G1944" s="241"/>
      <c r="H1944" s="243" t="s">
        <v>1</v>
      </c>
      <c r="I1944" s="245"/>
      <c r="J1944" s="241"/>
      <c r="K1944" s="241"/>
      <c r="L1944" s="246"/>
      <c r="M1944" s="247"/>
      <c r="N1944" s="248"/>
      <c r="O1944" s="248"/>
      <c r="P1944" s="248"/>
      <c r="Q1944" s="248"/>
      <c r="R1944" s="248"/>
      <c r="S1944" s="248"/>
      <c r="T1944" s="249"/>
      <c r="U1944" s="13"/>
      <c r="V1944" s="13"/>
      <c r="W1944" s="13"/>
      <c r="X1944" s="13"/>
      <c r="Y1944" s="13"/>
      <c r="Z1944" s="13"/>
      <c r="AA1944" s="13"/>
      <c r="AB1944" s="13"/>
      <c r="AC1944" s="13"/>
      <c r="AD1944" s="13"/>
      <c r="AE1944" s="13"/>
      <c r="AT1944" s="250" t="s">
        <v>154</v>
      </c>
      <c r="AU1944" s="250" t="s">
        <v>146</v>
      </c>
      <c r="AV1944" s="13" t="s">
        <v>81</v>
      </c>
      <c r="AW1944" s="13" t="s">
        <v>30</v>
      </c>
      <c r="AX1944" s="13" t="s">
        <v>73</v>
      </c>
      <c r="AY1944" s="250" t="s">
        <v>137</v>
      </c>
    </row>
    <row r="1945" s="14" customFormat="1">
      <c r="A1945" s="14"/>
      <c r="B1945" s="251"/>
      <c r="C1945" s="252"/>
      <c r="D1945" s="242" t="s">
        <v>154</v>
      </c>
      <c r="E1945" s="253" t="s">
        <v>1</v>
      </c>
      <c r="F1945" s="254" t="s">
        <v>233</v>
      </c>
      <c r="G1945" s="252"/>
      <c r="H1945" s="255">
        <v>-16.765999999999998</v>
      </c>
      <c r="I1945" s="256"/>
      <c r="J1945" s="252"/>
      <c r="K1945" s="252"/>
      <c r="L1945" s="257"/>
      <c r="M1945" s="258"/>
      <c r="N1945" s="259"/>
      <c r="O1945" s="259"/>
      <c r="P1945" s="259"/>
      <c r="Q1945" s="259"/>
      <c r="R1945" s="259"/>
      <c r="S1945" s="259"/>
      <c r="T1945" s="260"/>
      <c r="U1945" s="14"/>
      <c r="V1945" s="14"/>
      <c r="W1945" s="14"/>
      <c r="X1945" s="14"/>
      <c r="Y1945" s="14"/>
      <c r="Z1945" s="14"/>
      <c r="AA1945" s="14"/>
      <c r="AB1945" s="14"/>
      <c r="AC1945" s="14"/>
      <c r="AD1945" s="14"/>
      <c r="AE1945" s="14"/>
      <c r="AT1945" s="261" t="s">
        <v>154</v>
      </c>
      <c r="AU1945" s="261" t="s">
        <v>146</v>
      </c>
      <c r="AV1945" s="14" t="s">
        <v>146</v>
      </c>
      <c r="AW1945" s="14" t="s">
        <v>30</v>
      </c>
      <c r="AX1945" s="14" t="s">
        <v>73</v>
      </c>
      <c r="AY1945" s="261" t="s">
        <v>137</v>
      </c>
    </row>
    <row r="1946" s="15" customFormat="1">
      <c r="A1946" s="15"/>
      <c r="B1946" s="262"/>
      <c r="C1946" s="263"/>
      <c r="D1946" s="242" t="s">
        <v>154</v>
      </c>
      <c r="E1946" s="264" t="s">
        <v>1</v>
      </c>
      <c r="F1946" s="265" t="s">
        <v>157</v>
      </c>
      <c r="G1946" s="263"/>
      <c r="H1946" s="266">
        <v>210.24100000000001</v>
      </c>
      <c r="I1946" s="267"/>
      <c r="J1946" s="263"/>
      <c r="K1946" s="263"/>
      <c r="L1946" s="268"/>
      <c r="M1946" s="269"/>
      <c r="N1946" s="270"/>
      <c r="O1946" s="270"/>
      <c r="P1946" s="270"/>
      <c r="Q1946" s="270"/>
      <c r="R1946" s="270"/>
      <c r="S1946" s="270"/>
      <c r="T1946" s="271"/>
      <c r="U1946" s="15"/>
      <c r="V1946" s="15"/>
      <c r="W1946" s="15"/>
      <c r="X1946" s="15"/>
      <c r="Y1946" s="15"/>
      <c r="Z1946" s="15"/>
      <c r="AA1946" s="15"/>
      <c r="AB1946" s="15"/>
      <c r="AC1946" s="15"/>
      <c r="AD1946" s="15"/>
      <c r="AE1946" s="15"/>
      <c r="AT1946" s="272" t="s">
        <v>154</v>
      </c>
      <c r="AU1946" s="272" t="s">
        <v>146</v>
      </c>
      <c r="AV1946" s="15" t="s">
        <v>145</v>
      </c>
      <c r="AW1946" s="15" t="s">
        <v>30</v>
      </c>
      <c r="AX1946" s="15" t="s">
        <v>81</v>
      </c>
      <c r="AY1946" s="272" t="s">
        <v>137</v>
      </c>
    </row>
    <row r="1947" s="2" customFormat="1" ht="33" customHeight="1">
      <c r="A1947" s="38"/>
      <c r="B1947" s="39"/>
      <c r="C1947" s="215" t="s">
        <v>1990</v>
      </c>
      <c r="D1947" s="215" t="s">
        <v>141</v>
      </c>
      <c r="E1947" s="216" t="s">
        <v>1991</v>
      </c>
      <c r="F1947" s="217" t="s">
        <v>1992</v>
      </c>
      <c r="G1947" s="218" t="s">
        <v>167</v>
      </c>
      <c r="H1947" s="219">
        <v>210.24100000000001</v>
      </c>
      <c r="I1947" s="220"/>
      <c r="J1947" s="221">
        <f>ROUND(I1947*H1947,2)</f>
        <v>0</v>
      </c>
      <c r="K1947" s="222"/>
      <c r="L1947" s="44"/>
      <c r="M1947" s="223" t="s">
        <v>1</v>
      </c>
      <c r="N1947" s="224" t="s">
        <v>39</v>
      </c>
      <c r="O1947" s="91"/>
      <c r="P1947" s="225">
        <f>O1947*H1947</f>
        <v>0</v>
      </c>
      <c r="Q1947" s="225">
        <v>0.00025999999999999998</v>
      </c>
      <c r="R1947" s="225">
        <f>Q1947*H1947</f>
        <v>0.054662660000000002</v>
      </c>
      <c r="S1947" s="225">
        <v>0</v>
      </c>
      <c r="T1947" s="226">
        <f>S1947*H1947</f>
        <v>0</v>
      </c>
      <c r="U1947" s="38"/>
      <c r="V1947" s="38"/>
      <c r="W1947" s="38"/>
      <c r="X1947" s="38"/>
      <c r="Y1947" s="38"/>
      <c r="Z1947" s="38"/>
      <c r="AA1947" s="38"/>
      <c r="AB1947" s="38"/>
      <c r="AC1947" s="38"/>
      <c r="AD1947" s="38"/>
      <c r="AE1947" s="38"/>
      <c r="AR1947" s="227" t="s">
        <v>474</v>
      </c>
      <c r="AT1947" s="227" t="s">
        <v>141</v>
      </c>
      <c r="AU1947" s="227" t="s">
        <v>146</v>
      </c>
      <c r="AY1947" s="17" t="s">
        <v>137</v>
      </c>
      <c r="BE1947" s="228">
        <f>IF(N1947="základní",J1947,0)</f>
        <v>0</v>
      </c>
      <c r="BF1947" s="228">
        <f>IF(N1947="snížená",J1947,0)</f>
        <v>0</v>
      </c>
      <c r="BG1947" s="228">
        <f>IF(N1947="zákl. přenesená",J1947,0)</f>
        <v>0</v>
      </c>
      <c r="BH1947" s="228">
        <f>IF(N1947="sníž. přenesená",J1947,0)</f>
        <v>0</v>
      </c>
      <c r="BI1947" s="228">
        <f>IF(N1947="nulová",J1947,0)</f>
        <v>0</v>
      </c>
      <c r="BJ1947" s="17" t="s">
        <v>146</v>
      </c>
      <c r="BK1947" s="228">
        <f>ROUND(I1947*H1947,2)</f>
        <v>0</v>
      </c>
      <c r="BL1947" s="17" t="s">
        <v>474</v>
      </c>
      <c r="BM1947" s="227" t="s">
        <v>1993</v>
      </c>
    </row>
    <row r="1948" s="13" customFormat="1">
      <c r="A1948" s="13"/>
      <c r="B1948" s="240"/>
      <c r="C1948" s="241"/>
      <c r="D1948" s="242" t="s">
        <v>154</v>
      </c>
      <c r="E1948" s="243" t="s">
        <v>1</v>
      </c>
      <c r="F1948" s="244" t="s">
        <v>1946</v>
      </c>
      <c r="G1948" s="241"/>
      <c r="H1948" s="243" t="s">
        <v>1</v>
      </c>
      <c r="I1948" s="245"/>
      <c r="J1948" s="241"/>
      <c r="K1948" s="241"/>
      <c r="L1948" s="246"/>
      <c r="M1948" s="247"/>
      <c r="N1948" s="248"/>
      <c r="O1948" s="248"/>
      <c r="P1948" s="248"/>
      <c r="Q1948" s="248"/>
      <c r="R1948" s="248"/>
      <c r="S1948" s="248"/>
      <c r="T1948" s="249"/>
      <c r="U1948" s="13"/>
      <c r="V1948" s="13"/>
      <c r="W1948" s="13"/>
      <c r="X1948" s="13"/>
      <c r="Y1948" s="13"/>
      <c r="Z1948" s="13"/>
      <c r="AA1948" s="13"/>
      <c r="AB1948" s="13"/>
      <c r="AC1948" s="13"/>
      <c r="AD1948" s="13"/>
      <c r="AE1948" s="13"/>
      <c r="AT1948" s="250" t="s">
        <v>154</v>
      </c>
      <c r="AU1948" s="250" t="s">
        <v>146</v>
      </c>
      <c r="AV1948" s="13" t="s">
        <v>81</v>
      </c>
      <c r="AW1948" s="13" t="s">
        <v>30</v>
      </c>
      <c r="AX1948" s="13" t="s">
        <v>73</v>
      </c>
      <c r="AY1948" s="250" t="s">
        <v>137</v>
      </c>
    </row>
    <row r="1949" s="13" customFormat="1">
      <c r="A1949" s="13"/>
      <c r="B1949" s="240"/>
      <c r="C1949" s="241"/>
      <c r="D1949" s="242" t="s">
        <v>154</v>
      </c>
      <c r="E1949" s="243" t="s">
        <v>1</v>
      </c>
      <c r="F1949" s="244" t="s">
        <v>176</v>
      </c>
      <c r="G1949" s="241"/>
      <c r="H1949" s="243" t="s">
        <v>1</v>
      </c>
      <c r="I1949" s="245"/>
      <c r="J1949" s="241"/>
      <c r="K1949" s="241"/>
      <c r="L1949" s="246"/>
      <c r="M1949" s="247"/>
      <c r="N1949" s="248"/>
      <c r="O1949" s="248"/>
      <c r="P1949" s="248"/>
      <c r="Q1949" s="248"/>
      <c r="R1949" s="248"/>
      <c r="S1949" s="248"/>
      <c r="T1949" s="249"/>
      <c r="U1949" s="13"/>
      <c r="V1949" s="13"/>
      <c r="W1949" s="13"/>
      <c r="X1949" s="13"/>
      <c r="Y1949" s="13"/>
      <c r="Z1949" s="13"/>
      <c r="AA1949" s="13"/>
      <c r="AB1949" s="13"/>
      <c r="AC1949" s="13"/>
      <c r="AD1949" s="13"/>
      <c r="AE1949" s="13"/>
      <c r="AT1949" s="250" t="s">
        <v>154</v>
      </c>
      <c r="AU1949" s="250" t="s">
        <v>146</v>
      </c>
      <c r="AV1949" s="13" t="s">
        <v>81</v>
      </c>
      <c r="AW1949" s="13" t="s">
        <v>30</v>
      </c>
      <c r="AX1949" s="13" t="s">
        <v>73</v>
      </c>
      <c r="AY1949" s="250" t="s">
        <v>137</v>
      </c>
    </row>
    <row r="1950" s="14" customFormat="1">
      <c r="A1950" s="14"/>
      <c r="B1950" s="251"/>
      <c r="C1950" s="252"/>
      <c r="D1950" s="242" t="s">
        <v>154</v>
      </c>
      <c r="E1950" s="253" t="s">
        <v>1</v>
      </c>
      <c r="F1950" s="254" t="s">
        <v>177</v>
      </c>
      <c r="G1950" s="252"/>
      <c r="H1950" s="255">
        <v>7.484</v>
      </c>
      <c r="I1950" s="256"/>
      <c r="J1950" s="252"/>
      <c r="K1950" s="252"/>
      <c r="L1950" s="257"/>
      <c r="M1950" s="258"/>
      <c r="N1950" s="259"/>
      <c r="O1950" s="259"/>
      <c r="P1950" s="259"/>
      <c r="Q1950" s="259"/>
      <c r="R1950" s="259"/>
      <c r="S1950" s="259"/>
      <c r="T1950" s="260"/>
      <c r="U1950" s="14"/>
      <c r="V1950" s="14"/>
      <c r="W1950" s="14"/>
      <c r="X1950" s="14"/>
      <c r="Y1950" s="14"/>
      <c r="Z1950" s="14"/>
      <c r="AA1950" s="14"/>
      <c r="AB1950" s="14"/>
      <c r="AC1950" s="14"/>
      <c r="AD1950" s="14"/>
      <c r="AE1950" s="14"/>
      <c r="AT1950" s="261" t="s">
        <v>154</v>
      </c>
      <c r="AU1950" s="261" t="s">
        <v>146</v>
      </c>
      <c r="AV1950" s="14" t="s">
        <v>146</v>
      </c>
      <c r="AW1950" s="14" t="s">
        <v>30</v>
      </c>
      <c r="AX1950" s="14" t="s">
        <v>73</v>
      </c>
      <c r="AY1950" s="261" t="s">
        <v>137</v>
      </c>
    </row>
    <row r="1951" s="13" customFormat="1">
      <c r="A1951" s="13"/>
      <c r="B1951" s="240"/>
      <c r="C1951" s="241"/>
      <c r="D1951" s="242" t="s">
        <v>154</v>
      </c>
      <c r="E1951" s="243" t="s">
        <v>1</v>
      </c>
      <c r="F1951" s="244" t="s">
        <v>178</v>
      </c>
      <c r="G1951" s="241"/>
      <c r="H1951" s="243" t="s">
        <v>1</v>
      </c>
      <c r="I1951" s="245"/>
      <c r="J1951" s="241"/>
      <c r="K1951" s="241"/>
      <c r="L1951" s="246"/>
      <c r="M1951" s="247"/>
      <c r="N1951" s="248"/>
      <c r="O1951" s="248"/>
      <c r="P1951" s="248"/>
      <c r="Q1951" s="248"/>
      <c r="R1951" s="248"/>
      <c r="S1951" s="248"/>
      <c r="T1951" s="249"/>
      <c r="U1951" s="13"/>
      <c r="V1951" s="13"/>
      <c r="W1951" s="13"/>
      <c r="X1951" s="13"/>
      <c r="Y1951" s="13"/>
      <c r="Z1951" s="13"/>
      <c r="AA1951" s="13"/>
      <c r="AB1951" s="13"/>
      <c r="AC1951" s="13"/>
      <c r="AD1951" s="13"/>
      <c r="AE1951" s="13"/>
      <c r="AT1951" s="250" t="s">
        <v>154</v>
      </c>
      <c r="AU1951" s="250" t="s">
        <v>146</v>
      </c>
      <c r="AV1951" s="13" t="s">
        <v>81</v>
      </c>
      <c r="AW1951" s="13" t="s">
        <v>30</v>
      </c>
      <c r="AX1951" s="13" t="s">
        <v>73</v>
      </c>
      <c r="AY1951" s="250" t="s">
        <v>137</v>
      </c>
    </row>
    <row r="1952" s="14" customFormat="1">
      <c r="A1952" s="14"/>
      <c r="B1952" s="251"/>
      <c r="C1952" s="252"/>
      <c r="D1952" s="242" t="s">
        <v>154</v>
      </c>
      <c r="E1952" s="253" t="s">
        <v>1</v>
      </c>
      <c r="F1952" s="254" t="s">
        <v>179</v>
      </c>
      <c r="G1952" s="252"/>
      <c r="H1952" s="255">
        <v>2.8599999999999999</v>
      </c>
      <c r="I1952" s="256"/>
      <c r="J1952" s="252"/>
      <c r="K1952" s="252"/>
      <c r="L1952" s="257"/>
      <c r="M1952" s="258"/>
      <c r="N1952" s="259"/>
      <c r="O1952" s="259"/>
      <c r="P1952" s="259"/>
      <c r="Q1952" s="259"/>
      <c r="R1952" s="259"/>
      <c r="S1952" s="259"/>
      <c r="T1952" s="260"/>
      <c r="U1952" s="14"/>
      <c r="V1952" s="14"/>
      <c r="W1952" s="14"/>
      <c r="X1952" s="14"/>
      <c r="Y1952" s="14"/>
      <c r="Z1952" s="14"/>
      <c r="AA1952" s="14"/>
      <c r="AB1952" s="14"/>
      <c r="AC1952" s="14"/>
      <c r="AD1952" s="14"/>
      <c r="AE1952" s="14"/>
      <c r="AT1952" s="261" t="s">
        <v>154</v>
      </c>
      <c r="AU1952" s="261" t="s">
        <v>146</v>
      </c>
      <c r="AV1952" s="14" t="s">
        <v>146</v>
      </c>
      <c r="AW1952" s="14" t="s">
        <v>30</v>
      </c>
      <c r="AX1952" s="14" t="s">
        <v>73</v>
      </c>
      <c r="AY1952" s="261" t="s">
        <v>137</v>
      </c>
    </row>
    <row r="1953" s="13" customFormat="1">
      <c r="A1953" s="13"/>
      <c r="B1953" s="240"/>
      <c r="C1953" s="241"/>
      <c r="D1953" s="242" t="s">
        <v>154</v>
      </c>
      <c r="E1953" s="243" t="s">
        <v>1</v>
      </c>
      <c r="F1953" s="244" t="s">
        <v>180</v>
      </c>
      <c r="G1953" s="241"/>
      <c r="H1953" s="243" t="s">
        <v>1</v>
      </c>
      <c r="I1953" s="245"/>
      <c r="J1953" s="241"/>
      <c r="K1953" s="241"/>
      <c r="L1953" s="246"/>
      <c r="M1953" s="247"/>
      <c r="N1953" s="248"/>
      <c r="O1953" s="248"/>
      <c r="P1953" s="248"/>
      <c r="Q1953" s="248"/>
      <c r="R1953" s="248"/>
      <c r="S1953" s="248"/>
      <c r="T1953" s="249"/>
      <c r="U1953" s="13"/>
      <c r="V1953" s="13"/>
      <c r="W1953" s="13"/>
      <c r="X1953" s="13"/>
      <c r="Y1953" s="13"/>
      <c r="Z1953" s="13"/>
      <c r="AA1953" s="13"/>
      <c r="AB1953" s="13"/>
      <c r="AC1953" s="13"/>
      <c r="AD1953" s="13"/>
      <c r="AE1953" s="13"/>
      <c r="AT1953" s="250" t="s">
        <v>154</v>
      </c>
      <c r="AU1953" s="250" t="s">
        <v>146</v>
      </c>
      <c r="AV1953" s="13" t="s">
        <v>81</v>
      </c>
      <c r="AW1953" s="13" t="s">
        <v>30</v>
      </c>
      <c r="AX1953" s="13" t="s">
        <v>73</v>
      </c>
      <c r="AY1953" s="250" t="s">
        <v>137</v>
      </c>
    </row>
    <row r="1954" s="14" customFormat="1">
      <c r="A1954" s="14"/>
      <c r="B1954" s="251"/>
      <c r="C1954" s="252"/>
      <c r="D1954" s="242" t="s">
        <v>154</v>
      </c>
      <c r="E1954" s="253" t="s">
        <v>1</v>
      </c>
      <c r="F1954" s="254" t="s">
        <v>181</v>
      </c>
      <c r="G1954" s="252"/>
      <c r="H1954" s="255">
        <v>0.94599999999999995</v>
      </c>
      <c r="I1954" s="256"/>
      <c r="J1954" s="252"/>
      <c r="K1954" s="252"/>
      <c r="L1954" s="257"/>
      <c r="M1954" s="258"/>
      <c r="N1954" s="259"/>
      <c r="O1954" s="259"/>
      <c r="P1954" s="259"/>
      <c r="Q1954" s="259"/>
      <c r="R1954" s="259"/>
      <c r="S1954" s="259"/>
      <c r="T1954" s="260"/>
      <c r="U1954" s="14"/>
      <c r="V1954" s="14"/>
      <c r="W1954" s="14"/>
      <c r="X1954" s="14"/>
      <c r="Y1954" s="14"/>
      <c r="Z1954" s="14"/>
      <c r="AA1954" s="14"/>
      <c r="AB1954" s="14"/>
      <c r="AC1954" s="14"/>
      <c r="AD1954" s="14"/>
      <c r="AE1954" s="14"/>
      <c r="AT1954" s="261" t="s">
        <v>154</v>
      </c>
      <c r="AU1954" s="261" t="s">
        <v>146</v>
      </c>
      <c r="AV1954" s="14" t="s">
        <v>146</v>
      </c>
      <c r="AW1954" s="14" t="s">
        <v>30</v>
      </c>
      <c r="AX1954" s="14" t="s">
        <v>73</v>
      </c>
      <c r="AY1954" s="261" t="s">
        <v>137</v>
      </c>
    </row>
    <row r="1955" s="13" customFormat="1">
      <c r="A1955" s="13"/>
      <c r="B1955" s="240"/>
      <c r="C1955" s="241"/>
      <c r="D1955" s="242" t="s">
        <v>154</v>
      </c>
      <c r="E1955" s="243" t="s">
        <v>1</v>
      </c>
      <c r="F1955" s="244" t="s">
        <v>182</v>
      </c>
      <c r="G1955" s="241"/>
      <c r="H1955" s="243" t="s">
        <v>1</v>
      </c>
      <c r="I1955" s="245"/>
      <c r="J1955" s="241"/>
      <c r="K1955" s="241"/>
      <c r="L1955" s="246"/>
      <c r="M1955" s="247"/>
      <c r="N1955" s="248"/>
      <c r="O1955" s="248"/>
      <c r="P1955" s="248"/>
      <c r="Q1955" s="248"/>
      <c r="R1955" s="248"/>
      <c r="S1955" s="248"/>
      <c r="T1955" s="249"/>
      <c r="U1955" s="13"/>
      <c r="V1955" s="13"/>
      <c r="W1955" s="13"/>
      <c r="X1955" s="13"/>
      <c r="Y1955" s="13"/>
      <c r="Z1955" s="13"/>
      <c r="AA1955" s="13"/>
      <c r="AB1955" s="13"/>
      <c r="AC1955" s="13"/>
      <c r="AD1955" s="13"/>
      <c r="AE1955" s="13"/>
      <c r="AT1955" s="250" t="s">
        <v>154</v>
      </c>
      <c r="AU1955" s="250" t="s">
        <v>146</v>
      </c>
      <c r="AV1955" s="13" t="s">
        <v>81</v>
      </c>
      <c r="AW1955" s="13" t="s">
        <v>30</v>
      </c>
      <c r="AX1955" s="13" t="s">
        <v>73</v>
      </c>
      <c r="AY1955" s="250" t="s">
        <v>137</v>
      </c>
    </row>
    <row r="1956" s="14" customFormat="1">
      <c r="A1956" s="14"/>
      <c r="B1956" s="251"/>
      <c r="C1956" s="252"/>
      <c r="D1956" s="242" t="s">
        <v>154</v>
      </c>
      <c r="E1956" s="253" t="s">
        <v>1</v>
      </c>
      <c r="F1956" s="254" t="s">
        <v>183</v>
      </c>
      <c r="G1956" s="252"/>
      <c r="H1956" s="255">
        <v>2.7759999999999998</v>
      </c>
      <c r="I1956" s="256"/>
      <c r="J1956" s="252"/>
      <c r="K1956" s="252"/>
      <c r="L1956" s="257"/>
      <c r="M1956" s="258"/>
      <c r="N1956" s="259"/>
      <c r="O1956" s="259"/>
      <c r="P1956" s="259"/>
      <c r="Q1956" s="259"/>
      <c r="R1956" s="259"/>
      <c r="S1956" s="259"/>
      <c r="T1956" s="260"/>
      <c r="U1956" s="14"/>
      <c r="V1956" s="14"/>
      <c r="W1956" s="14"/>
      <c r="X1956" s="14"/>
      <c r="Y1956" s="14"/>
      <c r="Z1956" s="14"/>
      <c r="AA1956" s="14"/>
      <c r="AB1956" s="14"/>
      <c r="AC1956" s="14"/>
      <c r="AD1956" s="14"/>
      <c r="AE1956" s="14"/>
      <c r="AT1956" s="261" t="s">
        <v>154</v>
      </c>
      <c r="AU1956" s="261" t="s">
        <v>146</v>
      </c>
      <c r="AV1956" s="14" t="s">
        <v>146</v>
      </c>
      <c r="AW1956" s="14" t="s">
        <v>30</v>
      </c>
      <c r="AX1956" s="14" t="s">
        <v>73</v>
      </c>
      <c r="AY1956" s="261" t="s">
        <v>137</v>
      </c>
    </row>
    <row r="1957" s="13" customFormat="1">
      <c r="A1957" s="13"/>
      <c r="B1957" s="240"/>
      <c r="C1957" s="241"/>
      <c r="D1957" s="242" t="s">
        <v>154</v>
      </c>
      <c r="E1957" s="243" t="s">
        <v>1</v>
      </c>
      <c r="F1957" s="244" t="s">
        <v>184</v>
      </c>
      <c r="G1957" s="241"/>
      <c r="H1957" s="243" t="s">
        <v>1</v>
      </c>
      <c r="I1957" s="245"/>
      <c r="J1957" s="241"/>
      <c r="K1957" s="241"/>
      <c r="L1957" s="246"/>
      <c r="M1957" s="247"/>
      <c r="N1957" s="248"/>
      <c r="O1957" s="248"/>
      <c r="P1957" s="248"/>
      <c r="Q1957" s="248"/>
      <c r="R1957" s="248"/>
      <c r="S1957" s="248"/>
      <c r="T1957" s="249"/>
      <c r="U1957" s="13"/>
      <c r="V1957" s="13"/>
      <c r="W1957" s="13"/>
      <c r="X1957" s="13"/>
      <c r="Y1957" s="13"/>
      <c r="Z1957" s="13"/>
      <c r="AA1957" s="13"/>
      <c r="AB1957" s="13"/>
      <c r="AC1957" s="13"/>
      <c r="AD1957" s="13"/>
      <c r="AE1957" s="13"/>
      <c r="AT1957" s="250" t="s">
        <v>154</v>
      </c>
      <c r="AU1957" s="250" t="s">
        <v>146</v>
      </c>
      <c r="AV1957" s="13" t="s">
        <v>81</v>
      </c>
      <c r="AW1957" s="13" t="s">
        <v>30</v>
      </c>
      <c r="AX1957" s="13" t="s">
        <v>73</v>
      </c>
      <c r="AY1957" s="250" t="s">
        <v>137</v>
      </c>
    </row>
    <row r="1958" s="14" customFormat="1">
      <c r="A1958" s="14"/>
      <c r="B1958" s="251"/>
      <c r="C1958" s="252"/>
      <c r="D1958" s="242" t="s">
        <v>154</v>
      </c>
      <c r="E1958" s="253" t="s">
        <v>1</v>
      </c>
      <c r="F1958" s="254" t="s">
        <v>185</v>
      </c>
      <c r="G1958" s="252"/>
      <c r="H1958" s="255">
        <v>14.694000000000001</v>
      </c>
      <c r="I1958" s="256"/>
      <c r="J1958" s="252"/>
      <c r="K1958" s="252"/>
      <c r="L1958" s="257"/>
      <c r="M1958" s="258"/>
      <c r="N1958" s="259"/>
      <c r="O1958" s="259"/>
      <c r="P1958" s="259"/>
      <c r="Q1958" s="259"/>
      <c r="R1958" s="259"/>
      <c r="S1958" s="259"/>
      <c r="T1958" s="260"/>
      <c r="U1958" s="14"/>
      <c r="V1958" s="14"/>
      <c r="W1958" s="14"/>
      <c r="X1958" s="14"/>
      <c r="Y1958" s="14"/>
      <c r="Z1958" s="14"/>
      <c r="AA1958" s="14"/>
      <c r="AB1958" s="14"/>
      <c r="AC1958" s="14"/>
      <c r="AD1958" s="14"/>
      <c r="AE1958" s="14"/>
      <c r="AT1958" s="261" t="s">
        <v>154</v>
      </c>
      <c r="AU1958" s="261" t="s">
        <v>146</v>
      </c>
      <c r="AV1958" s="14" t="s">
        <v>146</v>
      </c>
      <c r="AW1958" s="14" t="s">
        <v>30</v>
      </c>
      <c r="AX1958" s="14" t="s">
        <v>73</v>
      </c>
      <c r="AY1958" s="261" t="s">
        <v>137</v>
      </c>
    </row>
    <row r="1959" s="13" customFormat="1">
      <c r="A1959" s="13"/>
      <c r="B1959" s="240"/>
      <c r="C1959" s="241"/>
      <c r="D1959" s="242" t="s">
        <v>154</v>
      </c>
      <c r="E1959" s="243" t="s">
        <v>1</v>
      </c>
      <c r="F1959" s="244" t="s">
        <v>186</v>
      </c>
      <c r="G1959" s="241"/>
      <c r="H1959" s="243" t="s">
        <v>1</v>
      </c>
      <c r="I1959" s="245"/>
      <c r="J1959" s="241"/>
      <c r="K1959" s="241"/>
      <c r="L1959" s="246"/>
      <c r="M1959" s="247"/>
      <c r="N1959" s="248"/>
      <c r="O1959" s="248"/>
      <c r="P1959" s="248"/>
      <c r="Q1959" s="248"/>
      <c r="R1959" s="248"/>
      <c r="S1959" s="248"/>
      <c r="T1959" s="249"/>
      <c r="U1959" s="13"/>
      <c r="V1959" s="13"/>
      <c r="W1959" s="13"/>
      <c r="X1959" s="13"/>
      <c r="Y1959" s="13"/>
      <c r="Z1959" s="13"/>
      <c r="AA1959" s="13"/>
      <c r="AB1959" s="13"/>
      <c r="AC1959" s="13"/>
      <c r="AD1959" s="13"/>
      <c r="AE1959" s="13"/>
      <c r="AT1959" s="250" t="s">
        <v>154</v>
      </c>
      <c r="AU1959" s="250" t="s">
        <v>146</v>
      </c>
      <c r="AV1959" s="13" t="s">
        <v>81</v>
      </c>
      <c r="AW1959" s="13" t="s">
        <v>30</v>
      </c>
      <c r="AX1959" s="13" t="s">
        <v>73</v>
      </c>
      <c r="AY1959" s="250" t="s">
        <v>137</v>
      </c>
    </row>
    <row r="1960" s="14" customFormat="1">
      <c r="A1960" s="14"/>
      <c r="B1960" s="251"/>
      <c r="C1960" s="252"/>
      <c r="D1960" s="242" t="s">
        <v>154</v>
      </c>
      <c r="E1960" s="253" t="s">
        <v>1</v>
      </c>
      <c r="F1960" s="254" t="s">
        <v>187</v>
      </c>
      <c r="G1960" s="252"/>
      <c r="H1960" s="255">
        <v>14.131</v>
      </c>
      <c r="I1960" s="256"/>
      <c r="J1960" s="252"/>
      <c r="K1960" s="252"/>
      <c r="L1960" s="257"/>
      <c r="M1960" s="258"/>
      <c r="N1960" s="259"/>
      <c r="O1960" s="259"/>
      <c r="P1960" s="259"/>
      <c r="Q1960" s="259"/>
      <c r="R1960" s="259"/>
      <c r="S1960" s="259"/>
      <c r="T1960" s="260"/>
      <c r="U1960" s="14"/>
      <c r="V1960" s="14"/>
      <c r="W1960" s="14"/>
      <c r="X1960" s="14"/>
      <c r="Y1960" s="14"/>
      <c r="Z1960" s="14"/>
      <c r="AA1960" s="14"/>
      <c r="AB1960" s="14"/>
      <c r="AC1960" s="14"/>
      <c r="AD1960" s="14"/>
      <c r="AE1960" s="14"/>
      <c r="AT1960" s="261" t="s">
        <v>154</v>
      </c>
      <c r="AU1960" s="261" t="s">
        <v>146</v>
      </c>
      <c r="AV1960" s="14" t="s">
        <v>146</v>
      </c>
      <c r="AW1960" s="14" t="s">
        <v>30</v>
      </c>
      <c r="AX1960" s="14" t="s">
        <v>73</v>
      </c>
      <c r="AY1960" s="261" t="s">
        <v>137</v>
      </c>
    </row>
    <row r="1961" s="13" customFormat="1">
      <c r="A1961" s="13"/>
      <c r="B1961" s="240"/>
      <c r="C1961" s="241"/>
      <c r="D1961" s="242" t="s">
        <v>154</v>
      </c>
      <c r="E1961" s="243" t="s">
        <v>1</v>
      </c>
      <c r="F1961" s="244" t="s">
        <v>188</v>
      </c>
      <c r="G1961" s="241"/>
      <c r="H1961" s="243" t="s">
        <v>1</v>
      </c>
      <c r="I1961" s="245"/>
      <c r="J1961" s="241"/>
      <c r="K1961" s="241"/>
      <c r="L1961" s="246"/>
      <c r="M1961" s="247"/>
      <c r="N1961" s="248"/>
      <c r="O1961" s="248"/>
      <c r="P1961" s="248"/>
      <c r="Q1961" s="248"/>
      <c r="R1961" s="248"/>
      <c r="S1961" s="248"/>
      <c r="T1961" s="249"/>
      <c r="U1961" s="13"/>
      <c r="V1961" s="13"/>
      <c r="W1961" s="13"/>
      <c r="X1961" s="13"/>
      <c r="Y1961" s="13"/>
      <c r="Z1961" s="13"/>
      <c r="AA1961" s="13"/>
      <c r="AB1961" s="13"/>
      <c r="AC1961" s="13"/>
      <c r="AD1961" s="13"/>
      <c r="AE1961" s="13"/>
      <c r="AT1961" s="250" t="s">
        <v>154</v>
      </c>
      <c r="AU1961" s="250" t="s">
        <v>146</v>
      </c>
      <c r="AV1961" s="13" t="s">
        <v>81</v>
      </c>
      <c r="AW1961" s="13" t="s">
        <v>30</v>
      </c>
      <c r="AX1961" s="13" t="s">
        <v>73</v>
      </c>
      <c r="AY1961" s="250" t="s">
        <v>137</v>
      </c>
    </row>
    <row r="1962" s="14" customFormat="1">
      <c r="A1962" s="14"/>
      <c r="B1962" s="251"/>
      <c r="C1962" s="252"/>
      <c r="D1962" s="242" t="s">
        <v>154</v>
      </c>
      <c r="E1962" s="253" t="s">
        <v>1</v>
      </c>
      <c r="F1962" s="254" t="s">
        <v>189</v>
      </c>
      <c r="G1962" s="252"/>
      <c r="H1962" s="255">
        <v>0.68600000000000005</v>
      </c>
      <c r="I1962" s="256"/>
      <c r="J1962" s="252"/>
      <c r="K1962" s="252"/>
      <c r="L1962" s="257"/>
      <c r="M1962" s="258"/>
      <c r="N1962" s="259"/>
      <c r="O1962" s="259"/>
      <c r="P1962" s="259"/>
      <c r="Q1962" s="259"/>
      <c r="R1962" s="259"/>
      <c r="S1962" s="259"/>
      <c r="T1962" s="260"/>
      <c r="U1962" s="14"/>
      <c r="V1962" s="14"/>
      <c r="W1962" s="14"/>
      <c r="X1962" s="14"/>
      <c r="Y1962" s="14"/>
      <c r="Z1962" s="14"/>
      <c r="AA1962" s="14"/>
      <c r="AB1962" s="14"/>
      <c r="AC1962" s="14"/>
      <c r="AD1962" s="14"/>
      <c r="AE1962" s="14"/>
      <c r="AT1962" s="261" t="s">
        <v>154</v>
      </c>
      <c r="AU1962" s="261" t="s">
        <v>146</v>
      </c>
      <c r="AV1962" s="14" t="s">
        <v>146</v>
      </c>
      <c r="AW1962" s="14" t="s">
        <v>30</v>
      </c>
      <c r="AX1962" s="14" t="s">
        <v>73</v>
      </c>
      <c r="AY1962" s="261" t="s">
        <v>137</v>
      </c>
    </row>
    <row r="1963" s="13" customFormat="1">
      <c r="A1963" s="13"/>
      <c r="B1963" s="240"/>
      <c r="C1963" s="241"/>
      <c r="D1963" s="242" t="s">
        <v>154</v>
      </c>
      <c r="E1963" s="243" t="s">
        <v>1</v>
      </c>
      <c r="F1963" s="244" t="s">
        <v>1947</v>
      </c>
      <c r="G1963" s="241"/>
      <c r="H1963" s="243" t="s">
        <v>1</v>
      </c>
      <c r="I1963" s="245"/>
      <c r="J1963" s="241"/>
      <c r="K1963" s="241"/>
      <c r="L1963" s="246"/>
      <c r="M1963" s="247"/>
      <c r="N1963" s="248"/>
      <c r="O1963" s="248"/>
      <c r="P1963" s="248"/>
      <c r="Q1963" s="248"/>
      <c r="R1963" s="248"/>
      <c r="S1963" s="248"/>
      <c r="T1963" s="249"/>
      <c r="U1963" s="13"/>
      <c r="V1963" s="13"/>
      <c r="W1963" s="13"/>
      <c r="X1963" s="13"/>
      <c r="Y1963" s="13"/>
      <c r="Z1963" s="13"/>
      <c r="AA1963" s="13"/>
      <c r="AB1963" s="13"/>
      <c r="AC1963" s="13"/>
      <c r="AD1963" s="13"/>
      <c r="AE1963" s="13"/>
      <c r="AT1963" s="250" t="s">
        <v>154</v>
      </c>
      <c r="AU1963" s="250" t="s">
        <v>146</v>
      </c>
      <c r="AV1963" s="13" t="s">
        <v>81</v>
      </c>
      <c r="AW1963" s="13" t="s">
        <v>30</v>
      </c>
      <c r="AX1963" s="13" t="s">
        <v>73</v>
      </c>
      <c r="AY1963" s="250" t="s">
        <v>137</v>
      </c>
    </row>
    <row r="1964" s="13" customFormat="1">
      <c r="A1964" s="13"/>
      <c r="B1964" s="240"/>
      <c r="C1964" s="241"/>
      <c r="D1964" s="242" t="s">
        <v>154</v>
      </c>
      <c r="E1964" s="243" t="s">
        <v>1</v>
      </c>
      <c r="F1964" s="244" t="s">
        <v>176</v>
      </c>
      <c r="G1964" s="241"/>
      <c r="H1964" s="243" t="s">
        <v>1</v>
      </c>
      <c r="I1964" s="245"/>
      <c r="J1964" s="241"/>
      <c r="K1964" s="241"/>
      <c r="L1964" s="246"/>
      <c r="M1964" s="247"/>
      <c r="N1964" s="248"/>
      <c r="O1964" s="248"/>
      <c r="P1964" s="248"/>
      <c r="Q1964" s="248"/>
      <c r="R1964" s="248"/>
      <c r="S1964" s="248"/>
      <c r="T1964" s="249"/>
      <c r="U1964" s="13"/>
      <c r="V1964" s="13"/>
      <c r="W1964" s="13"/>
      <c r="X1964" s="13"/>
      <c r="Y1964" s="13"/>
      <c r="Z1964" s="13"/>
      <c r="AA1964" s="13"/>
      <c r="AB1964" s="13"/>
      <c r="AC1964" s="13"/>
      <c r="AD1964" s="13"/>
      <c r="AE1964" s="13"/>
      <c r="AT1964" s="250" t="s">
        <v>154</v>
      </c>
      <c r="AU1964" s="250" t="s">
        <v>146</v>
      </c>
      <c r="AV1964" s="13" t="s">
        <v>81</v>
      </c>
      <c r="AW1964" s="13" t="s">
        <v>30</v>
      </c>
      <c r="AX1964" s="13" t="s">
        <v>73</v>
      </c>
      <c r="AY1964" s="250" t="s">
        <v>137</v>
      </c>
    </row>
    <row r="1965" s="14" customFormat="1">
      <c r="A1965" s="14"/>
      <c r="B1965" s="251"/>
      <c r="C1965" s="252"/>
      <c r="D1965" s="242" t="s">
        <v>154</v>
      </c>
      <c r="E1965" s="253" t="s">
        <v>1</v>
      </c>
      <c r="F1965" s="254" t="s">
        <v>223</v>
      </c>
      <c r="G1965" s="252"/>
      <c r="H1965" s="255">
        <v>37.579999999999998</v>
      </c>
      <c r="I1965" s="256"/>
      <c r="J1965" s="252"/>
      <c r="K1965" s="252"/>
      <c r="L1965" s="257"/>
      <c r="M1965" s="258"/>
      <c r="N1965" s="259"/>
      <c r="O1965" s="259"/>
      <c r="P1965" s="259"/>
      <c r="Q1965" s="259"/>
      <c r="R1965" s="259"/>
      <c r="S1965" s="259"/>
      <c r="T1965" s="260"/>
      <c r="U1965" s="14"/>
      <c r="V1965" s="14"/>
      <c r="W1965" s="14"/>
      <c r="X1965" s="14"/>
      <c r="Y1965" s="14"/>
      <c r="Z1965" s="14"/>
      <c r="AA1965" s="14"/>
      <c r="AB1965" s="14"/>
      <c r="AC1965" s="14"/>
      <c r="AD1965" s="14"/>
      <c r="AE1965" s="14"/>
      <c r="AT1965" s="261" t="s">
        <v>154</v>
      </c>
      <c r="AU1965" s="261" t="s">
        <v>146</v>
      </c>
      <c r="AV1965" s="14" t="s">
        <v>146</v>
      </c>
      <c r="AW1965" s="14" t="s">
        <v>30</v>
      </c>
      <c r="AX1965" s="14" t="s">
        <v>73</v>
      </c>
      <c r="AY1965" s="261" t="s">
        <v>137</v>
      </c>
    </row>
    <row r="1966" s="13" customFormat="1">
      <c r="A1966" s="13"/>
      <c r="B1966" s="240"/>
      <c r="C1966" s="241"/>
      <c r="D1966" s="242" t="s">
        <v>154</v>
      </c>
      <c r="E1966" s="243" t="s">
        <v>1</v>
      </c>
      <c r="F1966" s="244" t="s">
        <v>224</v>
      </c>
      <c r="G1966" s="241"/>
      <c r="H1966" s="243" t="s">
        <v>1</v>
      </c>
      <c r="I1966" s="245"/>
      <c r="J1966" s="241"/>
      <c r="K1966" s="241"/>
      <c r="L1966" s="246"/>
      <c r="M1966" s="247"/>
      <c r="N1966" s="248"/>
      <c r="O1966" s="248"/>
      <c r="P1966" s="248"/>
      <c r="Q1966" s="248"/>
      <c r="R1966" s="248"/>
      <c r="S1966" s="248"/>
      <c r="T1966" s="249"/>
      <c r="U1966" s="13"/>
      <c r="V1966" s="13"/>
      <c r="W1966" s="13"/>
      <c r="X1966" s="13"/>
      <c r="Y1966" s="13"/>
      <c r="Z1966" s="13"/>
      <c r="AA1966" s="13"/>
      <c r="AB1966" s="13"/>
      <c r="AC1966" s="13"/>
      <c r="AD1966" s="13"/>
      <c r="AE1966" s="13"/>
      <c r="AT1966" s="250" t="s">
        <v>154</v>
      </c>
      <c r="AU1966" s="250" t="s">
        <v>146</v>
      </c>
      <c r="AV1966" s="13" t="s">
        <v>81</v>
      </c>
      <c r="AW1966" s="13" t="s">
        <v>30</v>
      </c>
      <c r="AX1966" s="13" t="s">
        <v>73</v>
      </c>
      <c r="AY1966" s="250" t="s">
        <v>137</v>
      </c>
    </row>
    <row r="1967" s="14" customFormat="1">
      <c r="A1967" s="14"/>
      <c r="B1967" s="251"/>
      <c r="C1967" s="252"/>
      <c r="D1967" s="242" t="s">
        <v>154</v>
      </c>
      <c r="E1967" s="253" t="s">
        <v>1</v>
      </c>
      <c r="F1967" s="254" t="s">
        <v>225</v>
      </c>
      <c r="G1967" s="252"/>
      <c r="H1967" s="255">
        <v>11.085000000000001</v>
      </c>
      <c r="I1967" s="256"/>
      <c r="J1967" s="252"/>
      <c r="K1967" s="252"/>
      <c r="L1967" s="257"/>
      <c r="M1967" s="258"/>
      <c r="N1967" s="259"/>
      <c r="O1967" s="259"/>
      <c r="P1967" s="259"/>
      <c r="Q1967" s="259"/>
      <c r="R1967" s="259"/>
      <c r="S1967" s="259"/>
      <c r="T1967" s="260"/>
      <c r="U1967" s="14"/>
      <c r="V1967" s="14"/>
      <c r="W1967" s="14"/>
      <c r="X1967" s="14"/>
      <c r="Y1967" s="14"/>
      <c r="Z1967" s="14"/>
      <c r="AA1967" s="14"/>
      <c r="AB1967" s="14"/>
      <c r="AC1967" s="14"/>
      <c r="AD1967" s="14"/>
      <c r="AE1967" s="14"/>
      <c r="AT1967" s="261" t="s">
        <v>154</v>
      </c>
      <c r="AU1967" s="261" t="s">
        <v>146</v>
      </c>
      <c r="AV1967" s="14" t="s">
        <v>146</v>
      </c>
      <c r="AW1967" s="14" t="s">
        <v>30</v>
      </c>
      <c r="AX1967" s="14" t="s">
        <v>73</v>
      </c>
      <c r="AY1967" s="261" t="s">
        <v>137</v>
      </c>
    </row>
    <row r="1968" s="13" customFormat="1">
      <c r="A1968" s="13"/>
      <c r="B1968" s="240"/>
      <c r="C1968" s="241"/>
      <c r="D1968" s="242" t="s">
        <v>154</v>
      </c>
      <c r="E1968" s="243" t="s">
        <v>1</v>
      </c>
      <c r="F1968" s="244" t="s">
        <v>182</v>
      </c>
      <c r="G1968" s="241"/>
      <c r="H1968" s="243" t="s">
        <v>1</v>
      </c>
      <c r="I1968" s="245"/>
      <c r="J1968" s="241"/>
      <c r="K1968" s="241"/>
      <c r="L1968" s="246"/>
      <c r="M1968" s="247"/>
      <c r="N1968" s="248"/>
      <c r="O1968" s="248"/>
      <c r="P1968" s="248"/>
      <c r="Q1968" s="248"/>
      <c r="R1968" s="248"/>
      <c r="S1968" s="248"/>
      <c r="T1968" s="249"/>
      <c r="U1968" s="13"/>
      <c r="V1968" s="13"/>
      <c r="W1968" s="13"/>
      <c r="X1968" s="13"/>
      <c r="Y1968" s="13"/>
      <c r="Z1968" s="13"/>
      <c r="AA1968" s="13"/>
      <c r="AB1968" s="13"/>
      <c r="AC1968" s="13"/>
      <c r="AD1968" s="13"/>
      <c r="AE1968" s="13"/>
      <c r="AT1968" s="250" t="s">
        <v>154</v>
      </c>
      <c r="AU1968" s="250" t="s">
        <v>146</v>
      </c>
      <c r="AV1968" s="13" t="s">
        <v>81</v>
      </c>
      <c r="AW1968" s="13" t="s">
        <v>30</v>
      </c>
      <c r="AX1968" s="13" t="s">
        <v>73</v>
      </c>
      <c r="AY1968" s="250" t="s">
        <v>137</v>
      </c>
    </row>
    <row r="1969" s="14" customFormat="1">
      <c r="A1969" s="14"/>
      <c r="B1969" s="251"/>
      <c r="C1969" s="252"/>
      <c r="D1969" s="242" t="s">
        <v>154</v>
      </c>
      <c r="E1969" s="253" t="s">
        <v>1</v>
      </c>
      <c r="F1969" s="254" t="s">
        <v>226</v>
      </c>
      <c r="G1969" s="252"/>
      <c r="H1969" s="255">
        <v>19.937999999999999</v>
      </c>
      <c r="I1969" s="256"/>
      <c r="J1969" s="252"/>
      <c r="K1969" s="252"/>
      <c r="L1969" s="257"/>
      <c r="M1969" s="258"/>
      <c r="N1969" s="259"/>
      <c r="O1969" s="259"/>
      <c r="P1969" s="259"/>
      <c r="Q1969" s="259"/>
      <c r="R1969" s="259"/>
      <c r="S1969" s="259"/>
      <c r="T1969" s="260"/>
      <c r="U1969" s="14"/>
      <c r="V1969" s="14"/>
      <c r="W1969" s="14"/>
      <c r="X1969" s="14"/>
      <c r="Y1969" s="14"/>
      <c r="Z1969" s="14"/>
      <c r="AA1969" s="14"/>
      <c r="AB1969" s="14"/>
      <c r="AC1969" s="14"/>
      <c r="AD1969" s="14"/>
      <c r="AE1969" s="14"/>
      <c r="AT1969" s="261" t="s">
        <v>154</v>
      </c>
      <c r="AU1969" s="261" t="s">
        <v>146</v>
      </c>
      <c r="AV1969" s="14" t="s">
        <v>146</v>
      </c>
      <c r="AW1969" s="14" t="s">
        <v>30</v>
      </c>
      <c r="AX1969" s="14" t="s">
        <v>73</v>
      </c>
      <c r="AY1969" s="261" t="s">
        <v>137</v>
      </c>
    </row>
    <row r="1970" s="13" customFormat="1">
      <c r="A1970" s="13"/>
      <c r="B1970" s="240"/>
      <c r="C1970" s="241"/>
      <c r="D1970" s="242" t="s">
        <v>154</v>
      </c>
      <c r="E1970" s="243" t="s">
        <v>1</v>
      </c>
      <c r="F1970" s="244" t="s">
        <v>227</v>
      </c>
      <c r="G1970" s="241"/>
      <c r="H1970" s="243" t="s">
        <v>1</v>
      </c>
      <c r="I1970" s="245"/>
      <c r="J1970" s="241"/>
      <c r="K1970" s="241"/>
      <c r="L1970" s="246"/>
      <c r="M1970" s="247"/>
      <c r="N1970" s="248"/>
      <c r="O1970" s="248"/>
      <c r="P1970" s="248"/>
      <c r="Q1970" s="248"/>
      <c r="R1970" s="248"/>
      <c r="S1970" s="248"/>
      <c r="T1970" s="249"/>
      <c r="U1970" s="13"/>
      <c r="V1970" s="13"/>
      <c r="W1970" s="13"/>
      <c r="X1970" s="13"/>
      <c r="Y1970" s="13"/>
      <c r="Z1970" s="13"/>
      <c r="AA1970" s="13"/>
      <c r="AB1970" s="13"/>
      <c r="AC1970" s="13"/>
      <c r="AD1970" s="13"/>
      <c r="AE1970" s="13"/>
      <c r="AT1970" s="250" t="s">
        <v>154</v>
      </c>
      <c r="AU1970" s="250" t="s">
        <v>146</v>
      </c>
      <c r="AV1970" s="13" t="s">
        <v>81</v>
      </c>
      <c r="AW1970" s="13" t="s">
        <v>30</v>
      </c>
      <c r="AX1970" s="13" t="s">
        <v>73</v>
      </c>
      <c r="AY1970" s="250" t="s">
        <v>137</v>
      </c>
    </row>
    <row r="1971" s="14" customFormat="1">
      <c r="A1971" s="14"/>
      <c r="B1971" s="251"/>
      <c r="C1971" s="252"/>
      <c r="D1971" s="242" t="s">
        <v>154</v>
      </c>
      <c r="E1971" s="253" t="s">
        <v>1</v>
      </c>
      <c r="F1971" s="254" t="s">
        <v>228</v>
      </c>
      <c r="G1971" s="252"/>
      <c r="H1971" s="255">
        <v>22.242999999999999</v>
      </c>
      <c r="I1971" s="256"/>
      <c r="J1971" s="252"/>
      <c r="K1971" s="252"/>
      <c r="L1971" s="257"/>
      <c r="M1971" s="258"/>
      <c r="N1971" s="259"/>
      <c r="O1971" s="259"/>
      <c r="P1971" s="259"/>
      <c r="Q1971" s="259"/>
      <c r="R1971" s="259"/>
      <c r="S1971" s="259"/>
      <c r="T1971" s="260"/>
      <c r="U1971" s="14"/>
      <c r="V1971" s="14"/>
      <c r="W1971" s="14"/>
      <c r="X1971" s="14"/>
      <c r="Y1971" s="14"/>
      <c r="Z1971" s="14"/>
      <c r="AA1971" s="14"/>
      <c r="AB1971" s="14"/>
      <c r="AC1971" s="14"/>
      <c r="AD1971" s="14"/>
      <c r="AE1971" s="14"/>
      <c r="AT1971" s="261" t="s">
        <v>154</v>
      </c>
      <c r="AU1971" s="261" t="s">
        <v>146</v>
      </c>
      <c r="AV1971" s="14" t="s">
        <v>146</v>
      </c>
      <c r="AW1971" s="14" t="s">
        <v>30</v>
      </c>
      <c r="AX1971" s="14" t="s">
        <v>73</v>
      </c>
      <c r="AY1971" s="261" t="s">
        <v>137</v>
      </c>
    </row>
    <row r="1972" s="13" customFormat="1">
      <c r="A1972" s="13"/>
      <c r="B1972" s="240"/>
      <c r="C1972" s="241"/>
      <c r="D1972" s="242" t="s">
        <v>154</v>
      </c>
      <c r="E1972" s="243" t="s">
        <v>1</v>
      </c>
      <c r="F1972" s="244" t="s">
        <v>186</v>
      </c>
      <c r="G1972" s="241"/>
      <c r="H1972" s="243" t="s">
        <v>1</v>
      </c>
      <c r="I1972" s="245"/>
      <c r="J1972" s="241"/>
      <c r="K1972" s="241"/>
      <c r="L1972" s="246"/>
      <c r="M1972" s="247"/>
      <c r="N1972" s="248"/>
      <c r="O1972" s="248"/>
      <c r="P1972" s="248"/>
      <c r="Q1972" s="248"/>
      <c r="R1972" s="248"/>
      <c r="S1972" s="248"/>
      <c r="T1972" s="249"/>
      <c r="U1972" s="13"/>
      <c r="V1972" s="13"/>
      <c r="W1972" s="13"/>
      <c r="X1972" s="13"/>
      <c r="Y1972" s="13"/>
      <c r="Z1972" s="13"/>
      <c r="AA1972" s="13"/>
      <c r="AB1972" s="13"/>
      <c r="AC1972" s="13"/>
      <c r="AD1972" s="13"/>
      <c r="AE1972" s="13"/>
      <c r="AT1972" s="250" t="s">
        <v>154</v>
      </c>
      <c r="AU1972" s="250" t="s">
        <v>146</v>
      </c>
      <c r="AV1972" s="13" t="s">
        <v>81</v>
      </c>
      <c r="AW1972" s="13" t="s">
        <v>30</v>
      </c>
      <c r="AX1972" s="13" t="s">
        <v>73</v>
      </c>
      <c r="AY1972" s="250" t="s">
        <v>137</v>
      </c>
    </row>
    <row r="1973" s="14" customFormat="1">
      <c r="A1973" s="14"/>
      <c r="B1973" s="251"/>
      <c r="C1973" s="252"/>
      <c r="D1973" s="242" t="s">
        <v>154</v>
      </c>
      <c r="E1973" s="253" t="s">
        <v>1</v>
      </c>
      <c r="F1973" s="254" t="s">
        <v>229</v>
      </c>
      <c r="G1973" s="252"/>
      <c r="H1973" s="255">
        <v>43.287999999999997</v>
      </c>
      <c r="I1973" s="256"/>
      <c r="J1973" s="252"/>
      <c r="K1973" s="252"/>
      <c r="L1973" s="257"/>
      <c r="M1973" s="258"/>
      <c r="N1973" s="259"/>
      <c r="O1973" s="259"/>
      <c r="P1973" s="259"/>
      <c r="Q1973" s="259"/>
      <c r="R1973" s="259"/>
      <c r="S1973" s="259"/>
      <c r="T1973" s="260"/>
      <c r="U1973" s="14"/>
      <c r="V1973" s="14"/>
      <c r="W1973" s="14"/>
      <c r="X1973" s="14"/>
      <c r="Y1973" s="14"/>
      <c r="Z1973" s="14"/>
      <c r="AA1973" s="14"/>
      <c r="AB1973" s="14"/>
      <c r="AC1973" s="14"/>
      <c r="AD1973" s="14"/>
      <c r="AE1973" s="14"/>
      <c r="AT1973" s="261" t="s">
        <v>154</v>
      </c>
      <c r="AU1973" s="261" t="s">
        <v>146</v>
      </c>
      <c r="AV1973" s="14" t="s">
        <v>146</v>
      </c>
      <c r="AW1973" s="14" t="s">
        <v>30</v>
      </c>
      <c r="AX1973" s="14" t="s">
        <v>73</v>
      </c>
      <c r="AY1973" s="261" t="s">
        <v>137</v>
      </c>
    </row>
    <row r="1974" s="13" customFormat="1">
      <c r="A1974" s="13"/>
      <c r="B1974" s="240"/>
      <c r="C1974" s="241"/>
      <c r="D1974" s="242" t="s">
        <v>154</v>
      </c>
      <c r="E1974" s="243" t="s">
        <v>1</v>
      </c>
      <c r="F1974" s="244" t="s">
        <v>184</v>
      </c>
      <c r="G1974" s="241"/>
      <c r="H1974" s="243" t="s">
        <v>1</v>
      </c>
      <c r="I1974" s="245"/>
      <c r="J1974" s="241"/>
      <c r="K1974" s="241"/>
      <c r="L1974" s="246"/>
      <c r="M1974" s="247"/>
      <c r="N1974" s="248"/>
      <c r="O1974" s="248"/>
      <c r="P1974" s="248"/>
      <c r="Q1974" s="248"/>
      <c r="R1974" s="248"/>
      <c r="S1974" s="248"/>
      <c r="T1974" s="249"/>
      <c r="U1974" s="13"/>
      <c r="V1974" s="13"/>
      <c r="W1974" s="13"/>
      <c r="X1974" s="13"/>
      <c r="Y1974" s="13"/>
      <c r="Z1974" s="13"/>
      <c r="AA1974" s="13"/>
      <c r="AB1974" s="13"/>
      <c r="AC1974" s="13"/>
      <c r="AD1974" s="13"/>
      <c r="AE1974" s="13"/>
      <c r="AT1974" s="250" t="s">
        <v>154</v>
      </c>
      <c r="AU1974" s="250" t="s">
        <v>146</v>
      </c>
      <c r="AV1974" s="13" t="s">
        <v>81</v>
      </c>
      <c r="AW1974" s="13" t="s">
        <v>30</v>
      </c>
      <c r="AX1974" s="13" t="s">
        <v>73</v>
      </c>
      <c r="AY1974" s="250" t="s">
        <v>137</v>
      </c>
    </row>
    <row r="1975" s="14" customFormat="1">
      <c r="A1975" s="14"/>
      <c r="B1975" s="251"/>
      <c r="C1975" s="252"/>
      <c r="D1975" s="242" t="s">
        <v>154</v>
      </c>
      <c r="E1975" s="253" t="s">
        <v>1</v>
      </c>
      <c r="F1975" s="254" t="s">
        <v>230</v>
      </c>
      <c r="G1975" s="252"/>
      <c r="H1975" s="255">
        <v>43.447000000000003</v>
      </c>
      <c r="I1975" s="256"/>
      <c r="J1975" s="252"/>
      <c r="K1975" s="252"/>
      <c r="L1975" s="257"/>
      <c r="M1975" s="258"/>
      <c r="N1975" s="259"/>
      <c r="O1975" s="259"/>
      <c r="P1975" s="259"/>
      <c r="Q1975" s="259"/>
      <c r="R1975" s="259"/>
      <c r="S1975" s="259"/>
      <c r="T1975" s="260"/>
      <c r="U1975" s="14"/>
      <c r="V1975" s="14"/>
      <c r="W1975" s="14"/>
      <c r="X1975" s="14"/>
      <c r="Y1975" s="14"/>
      <c r="Z1975" s="14"/>
      <c r="AA1975" s="14"/>
      <c r="AB1975" s="14"/>
      <c r="AC1975" s="14"/>
      <c r="AD1975" s="14"/>
      <c r="AE1975" s="14"/>
      <c r="AT1975" s="261" t="s">
        <v>154</v>
      </c>
      <c r="AU1975" s="261" t="s">
        <v>146</v>
      </c>
      <c r="AV1975" s="14" t="s">
        <v>146</v>
      </c>
      <c r="AW1975" s="14" t="s">
        <v>30</v>
      </c>
      <c r="AX1975" s="14" t="s">
        <v>73</v>
      </c>
      <c r="AY1975" s="261" t="s">
        <v>137</v>
      </c>
    </row>
    <row r="1976" s="13" customFormat="1">
      <c r="A1976" s="13"/>
      <c r="B1976" s="240"/>
      <c r="C1976" s="241"/>
      <c r="D1976" s="242" t="s">
        <v>154</v>
      </c>
      <c r="E1976" s="243" t="s">
        <v>1</v>
      </c>
      <c r="F1976" s="244" t="s">
        <v>188</v>
      </c>
      <c r="G1976" s="241"/>
      <c r="H1976" s="243" t="s">
        <v>1</v>
      </c>
      <c r="I1976" s="245"/>
      <c r="J1976" s="241"/>
      <c r="K1976" s="241"/>
      <c r="L1976" s="246"/>
      <c r="M1976" s="247"/>
      <c r="N1976" s="248"/>
      <c r="O1976" s="248"/>
      <c r="P1976" s="248"/>
      <c r="Q1976" s="248"/>
      <c r="R1976" s="248"/>
      <c r="S1976" s="248"/>
      <c r="T1976" s="249"/>
      <c r="U1976" s="13"/>
      <c r="V1976" s="13"/>
      <c r="W1976" s="13"/>
      <c r="X1976" s="13"/>
      <c r="Y1976" s="13"/>
      <c r="Z1976" s="13"/>
      <c r="AA1976" s="13"/>
      <c r="AB1976" s="13"/>
      <c r="AC1976" s="13"/>
      <c r="AD1976" s="13"/>
      <c r="AE1976" s="13"/>
      <c r="AT1976" s="250" t="s">
        <v>154</v>
      </c>
      <c r="AU1976" s="250" t="s">
        <v>146</v>
      </c>
      <c r="AV1976" s="13" t="s">
        <v>81</v>
      </c>
      <c r="AW1976" s="13" t="s">
        <v>30</v>
      </c>
      <c r="AX1976" s="13" t="s">
        <v>73</v>
      </c>
      <c r="AY1976" s="250" t="s">
        <v>137</v>
      </c>
    </row>
    <row r="1977" s="14" customFormat="1">
      <c r="A1977" s="14"/>
      <c r="B1977" s="251"/>
      <c r="C1977" s="252"/>
      <c r="D1977" s="242" t="s">
        <v>154</v>
      </c>
      <c r="E1977" s="253" t="s">
        <v>1</v>
      </c>
      <c r="F1977" s="254" t="s">
        <v>231</v>
      </c>
      <c r="G1977" s="252"/>
      <c r="H1977" s="255">
        <v>5.8490000000000002</v>
      </c>
      <c r="I1977" s="256"/>
      <c r="J1977" s="252"/>
      <c r="K1977" s="252"/>
      <c r="L1977" s="257"/>
      <c r="M1977" s="258"/>
      <c r="N1977" s="259"/>
      <c r="O1977" s="259"/>
      <c r="P1977" s="259"/>
      <c r="Q1977" s="259"/>
      <c r="R1977" s="259"/>
      <c r="S1977" s="259"/>
      <c r="T1977" s="260"/>
      <c r="U1977" s="14"/>
      <c r="V1977" s="14"/>
      <c r="W1977" s="14"/>
      <c r="X1977" s="14"/>
      <c r="Y1977" s="14"/>
      <c r="Z1977" s="14"/>
      <c r="AA1977" s="14"/>
      <c r="AB1977" s="14"/>
      <c r="AC1977" s="14"/>
      <c r="AD1977" s="14"/>
      <c r="AE1977" s="14"/>
      <c r="AT1977" s="261" t="s">
        <v>154</v>
      </c>
      <c r="AU1977" s="261" t="s">
        <v>146</v>
      </c>
      <c r="AV1977" s="14" t="s">
        <v>146</v>
      </c>
      <c r="AW1977" s="14" t="s">
        <v>30</v>
      </c>
      <c r="AX1977" s="14" t="s">
        <v>73</v>
      </c>
      <c r="AY1977" s="261" t="s">
        <v>137</v>
      </c>
    </row>
    <row r="1978" s="13" customFormat="1">
      <c r="A1978" s="13"/>
      <c r="B1978" s="240"/>
      <c r="C1978" s="241"/>
      <c r="D1978" s="242" t="s">
        <v>154</v>
      </c>
      <c r="E1978" s="243" t="s">
        <v>1</v>
      </c>
      <c r="F1978" s="244" t="s">
        <v>232</v>
      </c>
      <c r="G1978" s="241"/>
      <c r="H1978" s="243" t="s">
        <v>1</v>
      </c>
      <c r="I1978" s="245"/>
      <c r="J1978" s="241"/>
      <c r="K1978" s="241"/>
      <c r="L1978" s="246"/>
      <c r="M1978" s="247"/>
      <c r="N1978" s="248"/>
      <c r="O1978" s="248"/>
      <c r="P1978" s="248"/>
      <c r="Q1978" s="248"/>
      <c r="R1978" s="248"/>
      <c r="S1978" s="248"/>
      <c r="T1978" s="249"/>
      <c r="U1978" s="13"/>
      <c r="V1978" s="13"/>
      <c r="W1978" s="13"/>
      <c r="X1978" s="13"/>
      <c r="Y1978" s="13"/>
      <c r="Z1978" s="13"/>
      <c r="AA1978" s="13"/>
      <c r="AB1978" s="13"/>
      <c r="AC1978" s="13"/>
      <c r="AD1978" s="13"/>
      <c r="AE1978" s="13"/>
      <c r="AT1978" s="250" t="s">
        <v>154</v>
      </c>
      <c r="AU1978" s="250" t="s">
        <v>146</v>
      </c>
      <c r="AV1978" s="13" t="s">
        <v>81</v>
      </c>
      <c r="AW1978" s="13" t="s">
        <v>30</v>
      </c>
      <c r="AX1978" s="13" t="s">
        <v>73</v>
      </c>
      <c r="AY1978" s="250" t="s">
        <v>137</v>
      </c>
    </row>
    <row r="1979" s="14" customFormat="1">
      <c r="A1979" s="14"/>
      <c r="B1979" s="251"/>
      <c r="C1979" s="252"/>
      <c r="D1979" s="242" t="s">
        <v>154</v>
      </c>
      <c r="E1979" s="253" t="s">
        <v>1</v>
      </c>
      <c r="F1979" s="254" t="s">
        <v>233</v>
      </c>
      <c r="G1979" s="252"/>
      <c r="H1979" s="255">
        <v>-16.765999999999998</v>
      </c>
      <c r="I1979" s="256"/>
      <c r="J1979" s="252"/>
      <c r="K1979" s="252"/>
      <c r="L1979" s="257"/>
      <c r="M1979" s="258"/>
      <c r="N1979" s="259"/>
      <c r="O1979" s="259"/>
      <c r="P1979" s="259"/>
      <c r="Q1979" s="259"/>
      <c r="R1979" s="259"/>
      <c r="S1979" s="259"/>
      <c r="T1979" s="260"/>
      <c r="U1979" s="14"/>
      <c r="V1979" s="14"/>
      <c r="W1979" s="14"/>
      <c r="X1979" s="14"/>
      <c r="Y1979" s="14"/>
      <c r="Z1979" s="14"/>
      <c r="AA1979" s="14"/>
      <c r="AB1979" s="14"/>
      <c r="AC1979" s="14"/>
      <c r="AD1979" s="14"/>
      <c r="AE1979" s="14"/>
      <c r="AT1979" s="261" t="s">
        <v>154</v>
      </c>
      <c r="AU1979" s="261" t="s">
        <v>146</v>
      </c>
      <c r="AV1979" s="14" t="s">
        <v>146</v>
      </c>
      <c r="AW1979" s="14" t="s">
        <v>30</v>
      </c>
      <c r="AX1979" s="14" t="s">
        <v>73</v>
      </c>
      <c r="AY1979" s="261" t="s">
        <v>137</v>
      </c>
    </row>
    <row r="1980" s="15" customFormat="1">
      <c r="A1980" s="15"/>
      <c r="B1980" s="262"/>
      <c r="C1980" s="263"/>
      <c r="D1980" s="242" t="s">
        <v>154</v>
      </c>
      <c r="E1980" s="264" t="s">
        <v>1</v>
      </c>
      <c r="F1980" s="265" t="s">
        <v>157</v>
      </c>
      <c r="G1980" s="263"/>
      <c r="H1980" s="266">
        <v>210.24100000000001</v>
      </c>
      <c r="I1980" s="267"/>
      <c r="J1980" s="263"/>
      <c r="K1980" s="263"/>
      <c r="L1980" s="268"/>
      <c r="M1980" s="269"/>
      <c r="N1980" s="270"/>
      <c r="O1980" s="270"/>
      <c r="P1980" s="270"/>
      <c r="Q1980" s="270"/>
      <c r="R1980" s="270"/>
      <c r="S1980" s="270"/>
      <c r="T1980" s="271"/>
      <c r="U1980" s="15"/>
      <c r="V1980" s="15"/>
      <c r="W1980" s="15"/>
      <c r="X1980" s="15"/>
      <c r="Y1980" s="15"/>
      <c r="Z1980" s="15"/>
      <c r="AA1980" s="15"/>
      <c r="AB1980" s="15"/>
      <c r="AC1980" s="15"/>
      <c r="AD1980" s="15"/>
      <c r="AE1980" s="15"/>
      <c r="AT1980" s="272" t="s">
        <v>154</v>
      </c>
      <c r="AU1980" s="272" t="s">
        <v>146</v>
      </c>
      <c r="AV1980" s="15" t="s">
        <v>145</v>
      </c>
      <c r="AW1980" s="15" t="s">
        <v>30</v>
      </c>
      <c r="AX1980" s="15" t="s">
        <v>81</v>
      </c>
      <c r="AY1980" s="272" t="s">
        <v>137</v>
      </c>
    </row>
    <row r="1981" s="2" customFormat="1" ht="24.15" customHeight="1">
      <c r="A1981" s="38"/>
      <c r="B1981" s="39"/>
      <c r="C1981" s="215" t="s">
        <v>1994</v>
      </c>
      <c r="D1981" s="215" t="s">
        <v>141</v>
      </c>
      <c r="E1981" s="216" t="s">
        <v>1995</v>
      </c>
      <c r="F1981" s="217" t="s">
        <v>1996</v>
      </c>
      <c r="G1981" s="218" t="s">
        <v>167</v>
      </c>
      <c r="H1981" s="219">
        <v>27.373999999999999</v>
      </c>
      <c r="I1981" s="220"/>
      <c r="J1981" s="221">
        <f>ROUND(I1981*H1981,2)</f>
        <v>0</v>
      </c>
      <c r="K1981" s="222"/>
      <c r="L1981" s="44"/>
      <c r="M1981" s="223" t="s">
        <v>1</v>
      </c>
      <c r="N1981" s="224" t="s">
        <v>39</v>
      </c>
      <c r="O1981" s="91"/>
      <c r="P1981" s="225">
        <f>O1981*H1981</f>
        <v>0</v>
      </c>
      <c r="Q1981" s="225">
        <v>0</v>
      </c>
      <c r="R1981" s="225">
        <f>Q1981*H1981</f>
        <v>0</v>
      </c>
      <c r="S1981" s="225">
        <v>0</v>
      </c>
      <c r="T1981" s="226">
        <f>S1981*H1981</f>
        <v>0</v>
      </c>
      <c r="U1981" s="38"/>
      <c r="V1981" s="38"/>
      <c r="W1981" s="38"/>
      <c r="X1981" s="38"/>
      <c r="Y1981" s="38"/>
      <c r="Z1981" s="38"/>
      <c r="AA1981" s="38"/>
      <c r="AB1981" s="38"/>
      <c r="AC1981" s="38"/>
      <c r="AD1981" s="38"/>
      <c r="AE1981" s="38"/>
      <c r="AR1981" s="227" t="s">
        <v>474</v>
      </c>
      <c r="AT1981" s="227" t="s">
        <v>141</v>
      </c>
      <c r="AU1981" s="227" t="s">
        <v>146</v>
      </c>
      <c r="AY1981" s="17" t="s">
        <v>137</v>
      </c>
      <c r="BE1981" s="228">
        <f>IF(N1981="základní",J1981,0)</f>
        <v>0</v>
      </c>
      <c r="BF1981" s="228">
        <f>IF(N1981="snížená",J1981,0)</f>
        <v>0</v>
      </c>
      <c r="BG1981" s="228">
        <f>IF(N1981="zákl. přenesená",J1981,0)</f>
        <v>0</v>
      </c>
      <c r="BH1981" s="228">
        <f>IF(N1981="sníž. přenesená",J1981,0)</f>
        <v>0</v>
      </c>
      <c r="BI1981" s="228">
        <f>IF(N1981="nulová",J1981,0)</f>
        <v>0</v>
      </c>
      <c r="BJ1981" s="17" t="s">
        <v>146</v>
      </c>
      <c r="BK1981" s="228">
        <f>ROUND(I1981*H1981,2)</f>
        <v>0</v>
      </c>
      <c r="BL1981" s="17" t="s">
        <v>474</v>
      </c>
      <c r="BM1981" s="227" t="s">
        <v>1997</v>
      </c>
    </row>
    <row r="1982" s="13" customFormat="1">
      <c r="A1982" s="13"/>
      <c r="B1982" s="240"/>
      <c r="C1982" s="241"/>
      <c r="D1982" s="242" t="s">
        <v>154</v>
      </c>
      <c r="E1982" s="243" t="s">
        <v>1</v>
      </c>
      <c r="F1982" s="244" t="s">
        <v>1946</v>
      </c>
      <c r="G1982" s="241"/>
      <c r="H1982" s="243" t="s">
        <v>1</v>
      </c>
      <c r="I1982" s="245"/>
      <c r="J1982" s="241"/>
      <c r="K1982" s="241"/>
      <c r="L1982" s="246"/>
      <c r="M1982" s="247"/>
      <c r="N1982" s="248"/>
      <c r="O1982" s="248"/>
      <c r="P1982" s="248"/>
      <c r="Q1982" s="248"/>
      <c r="R1982" s="248"/>
      <c r="S1982" s="248"/>
      <c r="T1982" s="249"/>
      <c r="U1982" s="13"/>
      <c r="V1982" s="13"/>
      <c r="W1982" s="13"/>
      <c r="X1982" s="13"/>
      <c r="Y1982" s="13"/>
      <c r="Z1982" s="13"/>
      <c r="AA1982" s="13"/>
      <c r="AB1982" s="13"/>
      <c r="AC1982" s="13"/>
      <c r="AD1982" s="13"/>
      <c r="AE1982" s="13"/>
      <c r="AT1982" s="250" t="s">
        <v>154</v>
      </c>
      <c r="AU1982" s="250" t="s">
        <v>146</v>
      </c>
      <c r="AV1982" s="13" t="s">
        <v>81</v>
      </c>
      <c r="AW1982" s="13" t="s">
        <v>30</v>
      </c>
      <c r="AX1982" s="13" t="s">
        <v>73</v>
      </c>
      <c r="AY1982" s="250" t="s">
        <v>137</v>
      </c>
    </row>
    <row r="1983" s="13" customFormat="1">
      <c r="A1983" s="13"/>
      <c r="B1983" s="240"/>
      <c r="C1983" s="241"/>
      <c r="D1983" s="242" t="s">
        <v>154</v>
      </c>
      <c r="E1983" s="243" t="s">
        <v>1</v>
      </c>
      <c r="F1983" s="244" t="s">
        <v>178</v>
      </c>
      <c r="G1983" s="241"/>
      <c r="H1983" s="243" t="s">
        <v>1</v>
      </c>
      <c r="I1983" s="245"/>
      <c r="J1983" s="241"/>
      <c r="K1983" s="241"/>
      <c r="L1983" s="246"/>
      <c r="M1983" s="247"/>
      <c r="N1983" s="248"/>
      <c r="O1983" s="248"/>
      <c r="P1983" s="248"/>
      <c r="Q1983" s="248"/>
      <c r="R1983" s="248"/>
      <c r="S1983" s="248"/>
      <c r="T1983" s="249"/>
      <c r="U1983" s="13"/>
      <c r="V1983" s="13"/>
      <c r="W1983" s="13"/>
      <c r="X1983" s="13"/>
      <c r="Y1983" s="13"/>
      <c r="Z1983" s="13"/>
      <c r="AA1983" s="13"/>
      <c r="AB1983" s="13"/>
      <c r="AC1983" s="13"/>
      <c r="AD1983" s="13"/>
      <c r="AE1983" s="13"/>
      <c r="AT1983" s="250" t="s">
        <v>154</v>
      </c>
      <c r="AU1983" s="250" t="s">
        <v>146</v>
      </c>
      <c r="AV1983" s="13" t="s">
        <v>81</v>
      </c>
      <c r="AW1983" s="13" t="s">
        <v>30</v>
      </c>
      <c r="AX1983" s="13" t="s">
        <v>73</v>
      </c>
      <c r="AY1983" s="250" t="s">
        <v>137</v>
      </c>
    </row>
    <row r="1984" s="14" customFormat="1">
      <c r="A1984" s="14"/>
      <c r="B1984" s="251"/>
      <c r="C1984" s="252"/>
      <c r="D1984" s="242" t="s">
        <v>154</v>
      </c>
      <c r="E1984" s="253" t="s">
        <v>1</v>
      </c>
      <c r="F1984" s="254" t="s">
        <v>179</v>
      </c>
      <c r="G1984" s="252"/>
      <c r="H1984" s="255">
        <v>2.8599999999999999</v>
      </c>
      <c r="I1984" s="256"/>
      <c r="J1984" s="252"/>
      <c r="K1984" s="252"/>
      <c r="L1984" s="257"/>
      <c r="M1984" s="258"/>
      <c r="N1984" s="259"/>
      <c r="O1984" s="259"/>
      <c r="P1984" s="259"/>
      <c r="Q1984" s="259"/>
      <c r="R1984" s="259"/>
      <c r="S1984" s="259"/>
      <c r="T1984" s="260"/>
      <c r="U1984" s="14"/>
      <c r="V1984" s="14"/>
      <c r="W1984" s="14"/>
      <c r="X1984" s="14"/>
      <c r="Y1984" s="14"/>
      <c r="Z1984" s="14"/>
      <c r="AA1984" s="14"/>
      <c r="AB1984" s="14"/>
      <c r="AC1984" s="14"/>
      <c r="AD1984" s="14"/>
      <c r="AE1984" s="14"/>
      <c r="AT1984" s="261" t="s">
        <v>154</v>
      </c>
      <c r="AU1984" s="261" t="s">
        <v>146</v>
      </c>
      <c r="AV1984" s="14" t="s">
        <v>146</v>
      </c>
      <c r="AW1984" s="14" t="s">
        <v>30</v>
      </c>
      <c r="AX1984" s="14" t="s">
        <v>73</v>
      </c>
      <c r="AY1984" s="261" t="s">
        <v>137</v>
      </c>
    </row>
    <row r="1985" s="13" customFormat="1">
      <c r="A1985" s="13"/>
      <c r="B1985" s="240"/>
      <c r="C1985" s="241"/>
      <c r="D1985" s="242" t="s">
        <v>154</v>
      </c>
      <c r="E1985" s="243" t="s">
        <v>1</v>
      </c>
      <c r="F1985" s="244" t="s">
        <v>180</v>
      </c>
      <c r="G1985" s="241"/>
      <c r="H1985" s="243" t="s">
        <v>1</v>
      </c>
      <c r="I1985" s="245"/>
      <c r="J1985" s="241"/>
      <c r="K1985" s="241"/>
      <c r="L1985" s="246"/>
      <c r="M1985" s="247"/>
      <c r="N1985" s="248"/>
      <c r="O1985" s="248"/>
      <c r="P1985" s="248"/>
      <c r="Q1985" s="248"/>
      <c r="R1985" s="248"/>
      <c r="S1985" s="248"/>
      <c r="T1985" s="249"/>
      <c r="U1985" s="13"/>
      <c r="V1985" s="13"/>
      <c r="W1985" s="13"/>
      <c r="X1985" s="13"/>
      <c r="Y1985" s="13"/>
      <c r="Z1985" s="13"/>
      <c r="AA1985" s="13"/>
      <c r="AB1985" s="13"/>
      <c r="AC1985" s="13"/>
      <c r="AD1985" s="13"/>
      <c r="AE1985" s="13"/>
      <c r="AT1985" s="250" t="s">
        <v>154</v>
      </c>
      <c r="AU1985" s="250" t="s">
        <v>146</v>
      </c>
      <c r="AV1985" s="13" t="s">
        <v>81</v>
      </c>
      <c r="AW1985" s="13" t="s">
        <v>30</v>
      </c>
      <c r="AX1985" s="13" t="s">
        <v>73</v>
      </c>
      <c r="AY1985" s="250" t="s">
        <v>137</v>
      </c>
    </row>
    <row r="1986" s="14" customFormat="1">
      <c r="A1986" s="14"/>
      <c r="B1986" s="251"/>
      <c r="C1986" s="252"/>
      <c r="D1986" s="242" t="s">
        <v>154</v>
      </c>
      <c r="E1986" s="253" t="s">
        <v>1</v>
      </c>
      <c r="F1986" s="254" t="s">
        <v>181</v>
      </c>
      <c r="G1986" s="252"/>
      <c r="H1986" s="255">
        <v>0.94599999999999995</v>
      </c>
      <c r="I1986" s="256"/>
      <c r="J1986" s="252"/>
      <c r="K1986" s="252"/>
      <c r="L1986" s="257"/>
      <c r="M1986" s="258"/>
      <c r="N1986" s="259"/>
      <c r="O1986" s="259"/>
      <c r="P1986" s="259"/>
      <c r="Q1986" s="259"/>
      <c r="R1986" s="259"/>
      <c r="S1986" s="259"/>
      <c r="T1986" s="260"/>
      <c r="U1986" s="14"/>
      <c r="V1986" s="14"/>
      <c r="W1986" s="14"/>
      <c r="X1986" s="14"/>
      <c r="Y1986" s="14"/>
      <c r="Z1986" s="14"/>
      <c r="AA1986" s="14"/>
      <c r="AB1986" s="14"/>
      <c r="AC1986" s="14"/>
      <c r="AD1986" s="14"/>
      <c r="AE1986" s="14"/>
      <c r="AT1986" s="261" t="s">
        <v>154</v>
      </c>
      <c r="AU1986" s="261" t="s">
        <v>146</v>
      </c>
      <c r="AV1986" s="14" t="s">
        <v>146</v>
      </c>
      <c r="AW1986" s="14" t="s">
        <v>30</v>
      </c>
      <c r="AX1986" s="14" t="s">
        <v>73</v>
      </c>
      <c r="AY1986" s="261" t="s">
        <v>137</v>
      </c>
    </row>
    <row r="1987" s="13" customFormat="1">
      <c r="A1987" s="13"/>
      <c r="B1987" s="240"/>
      <c r="C1987" s="241"/>
      <c r="D1987" s="242" t="s">
        <v>154</v>
      </c>
      <c r="E1987" s="243" t="s">
        <v>1</v>
      </c>
      <c r="F1987" s="244" t="s">
        <v>182</v>
      </c>
      <c r="G1987" s="241"/>
      <c r="H1987" s="243" t="s">
        <v>1</v>
      </c>
      <c r="I1987" s="245"/>
      <c r="J1987" s="241"/>
      <c r="K1987" s="241"/>
      <c r="L1987" s="246"/>
      <c r="M1987" s="247"/>
      <c r="N1987" s="248"/>
      <c r="O1987" s="248"/>
      <c r="P1987" s="248"/>
      <c r="Q1987" s="248"/>
      <c r="R1987" s="248"/>
      <c r="S1987" s="248"/>
      <c r="T1987" s="249"/>
      <c r="U1987" s="13"/>
      <c r="V1987" s="13"/>
      <c r="W1987" s="13"/>
      <c r="X1987" s="13"/>
      <c r="Y1987" s="13"/>
      <c r="Z1987" s="13"/>
      <c r="AA1987" s="13"/>
      <c r="AB1987" s="13"/>
      <c r="AC1987" s="13"/>
      <c r="AD1987" s="13"/>
      <c r="AE1987" s="13"/>
      <c r="AT1987" s="250" t="s">
        <v>154</v>
      </c>
      <c r="AU1987" s="250" t="s">
        <v>146</v>
      </c>
      <c r="AV1987" s="13" t="s">
        <v>81</v>
      </c>
      <c r="AW1987" s="13" t="s">
        <v>30</v>
      </c>
      <c r="AX1987" s="13" t="s">
        <v>73</v>
      </c>
      <c r="AY1987" s="250" t="s">
        <v>137</v>
      </c>
    </row>
    <row r="1988" s="14" customFormat="1">
      <c r="A1988" s="14"/>
      <c r="B1988" s="251"/>
      <c r="C1988" s="252"/>
      <c r="D1988" s="242" t="s">
        <v>154</v>
      </c>
      <c r="E1988" s="253" t="s">
        <v>1</v>
      </c>
      <c r="F1988" s="254" t="s">
        <v>183</v>
      </c>
      <c r="G1988" s="252"/>
      <c r="H1988" s="255">
        <v>2.7759999999999998</v>
      </c>
      <c r="I1988" s="256"/>
      <c r="J1988" s="252"/>
      <c r="K1988" s="252"/>
      <c r="L1988" s="257"/>
      <c r="M1988" s="258"/>
      <c r="N1988" s="259"/>
      <c r="O1988" s="259"/>
      <c r="P1988" s="259"/>
      <c r="Q1988" s="259"/>
      <c r="R1988" s="259"/>
      <c r="S1988" s="259"/>
      <c r="T1988" s="260"/>
      <c r="U1988" s="14"/>
      <c r="V1988" s="14"/>
      <c r="W1988" s="14"/>
      <c r="X1988" s="14"/>
      <c r="Y1988" s="14"/>
      <c r="Z1988" s="14"/>
      <c r="AA1988" s="14"/>
      <c r="AB1988" s="14"/>
      <c r="AC1988" s="14"/>
      <c r="AD1988" s="14"/>
      <c r="AE1988" s="14"/>
      <c r="AT1988" s="261" t="s">
        <v>154</v>
      </c>
      <c r="AU1988" s="261" t="s">
        <v>146</v>
      </c>
      <c r="AV1988" s="14" t="s">
        <v>146</v>
      </c>
      <c r="AW1988" s="14" t="s">
        <v>30</v>
      </c>
      <c r="AX1988" s="14" t="s">
        <v>73</v>
      </c>
      <c r="AY1988" s="261" t="s">
        <v>137</v>
      </c>
    </row>
    <row r="1989" s="13" customFormat="1">
      <c r="A1989" s="13"/>
      <c r="B1989" s="240"/>
      <c r="C1989" s="241"/>
      <c r="D1989" s="242" t="s">
        <v>154</v>
      </c>
      <c r="E1989" s="243" t="s">
        <v>1</v>
      </c>
      <c r="F1989" s="244" t="s">
        <v>188</v>
      </c>
      <c r="G1989" s="241"/>
      <c r="H1989" s="243" t="s">
        <v>1</v>
      </c>
      <c r="I1989" s="245"/>
      <c r="J1989" s="241"/>
      <c r="K1989" s="241"/>
      <c r="L1989" s="246"/>
      <c r="M1989" s="247"/>
      <c r="N1989" s="248"/>
      <c r="O1989" s="248"/>
      <c r="P1989" s="248"/>
      <c r="Q1989" s="248"/>
      <c r="R1989" s="248"/>
      <c r="S1989" s="248"/>
      <c r="T1989" s="249"/>
      <c r="U1989" s="13"/>
      <c r="V1989" s="13"/>
      <c r="W1989" s="13"/>
      <c r="X1989" s="13"/>
      <c r="Y1989" s="13"/>
      <c r="Z1989" s="13"/>
      <c r="AA1989" s="13"/>
      <c r="AB1989" s="13"/>
      <c r="AC1989" s="13"/>
      <c r="AD1989" s="13"/>
      <c r="AE1989" s="13"/>
      <c r="AT1989" s="250" t="s">
        <v>154</v>
      </c>
      <c r="AU1989" s="250" t="s">
        <v>146</v>
      </c>
      <c r="AV1989" s="13" t="s">
        <v>81</v>
      </c>
      <c r="AW1989" s="13" t="s">
        <v>30</v>
      </c>
      <c r="AX1989" s="13" t="s">
        <v>73</v>
      </c>
      <c r="AY1989" s="250" t="s">
        <v>137</v>
      </c>
    </row>
    <row r="1990" s="14" customFormat="1">
      <c r="A1990" s="14"/>
      <c r="B1990" s="251"/>
      <c r="C1990" s="252"/>
      <c r="D1990" s="242" t="s">
        <v>154</v>
      </c>
      <c r="E1990" s="253" t="s">
        <v>1</v>
      </c>
      <c r="F1990" s="254" t="s">
        <v>189</v>
      </c>
      <c r="G1990" s="252"/>
      <c r="H1990" s="255">
        <v>0.68600000000000005</v>
      </c>
      <c r="I1990" s="256"/>
      <c r="J1990" s="252"/>
      <c r="K1990" s="252"/>
      <c r="L1990" s="257"/>
      <c r="M1990" s="258"/>
      <c r="N1990" s="259"/>
      <c r="O1990" s="259"/>
      <c r="P1990" s="259"/>
      <c r="Q1990" s="259"/>
      <c r="R1990" s="259"/>
      <c r="S1990" s="259"/>
      <c r="T1990" s="260"/>
      <c r="U1990" s="14"/>
      <c r="V1990" s="14"/>
      <c r="W1990" s="14"/>
      <c r="X1990" s="14"/>
      <c r="Y1990" s="14"/>
      <c r="Z1990" s="14"/>
      <c r="AA1990" s="14"/>
      <c r="AB1990" s="14"/>
      <c r="AC1990" s="14"/>
      <c r="AD1990" s="14"/>
      <c r="AE1990" s="14"/>
      <c r="AT1990" s="261" t="s">
        <v>154</v>
      </c>
      <c r="AU1990" s="261" t="s">
        <v>146</v>
      </c>
      <c r="AV1990" s="14" t="s">
        <v>146</v>
      </c>
      <c r="AW1990" s="14" t="s">
        <v>30</v>
      </c>
      <c r="AX1990" s="14" t="s">
        <v>73</v>
      </c>
      <c r="AY1990" s="261" t="s">
        <v>137</v>
      </c>
    </row>
    <row r="1991" s="13" customFormat="1">
      <c r="A1991" s="13"/>
      <c r="B1991" s="240"/>
      <c r="C1991" s="241"/>
      <c r="D1991" s="242" t="s">
        <v>154</v>
      </c>
      <c r="E1991" s="243" t="s">
        <v>1</v>
      </c>
      <c r="F1991" s="244" t="s">
        <v>1947</v>
      </c>
      <c r="G1991" s="241"/>
      <c r="H1991" s="243" t="s">
        <v>1</v>
      </c>
      <c r="I1991" s="245"/>
      <c r="J1991" s="241"/>
      <c r="K1991" s="241"/>
      <c r="L1991" s="246"/>
      <c r="M1991" s="247"/>
      <c r="N1991" s="248"/>
      <c r="O1991" s="248"/>
      <c r="P1991" s="248"/>
      <c r="Q1991" s="248"/>
      <c r="R1991" s="248"/>
      <c r="S1991" s="248"/>
      <c r="T1991" s="249"/>
      <c r="U1991" s="13"/>
      <c r="V1991" s="13"/>
      <c r="W1991" s="13"/>
      <c r="X1991" s="13"/>
      <c r="Y1991" s="13"/>
      <c r="Z1991" s="13"/>
      <c r="AA1991" s="13"/>
      <c r="AB1991" s="13"/>
      <c r="AC1991" s="13"/>
      <c r="AD1991" s="13"/>
      <c r="AE1991" s="13"/>
      <c r="AT1991" s="250" t="s">
        <v>154</v>
      </c>
      <c r="AU1991" s="250" t="s">
        <v>146</v>
      </c>
      <c r="AV1991" s="13" t="s">
        <v>81</v>
      </c>
      <c r="AW1991" s="13" t="s">
        <v>30</v>
      </c>
      <c r="AX1991" s="13" t="s">
        <v>73</v>
      </c>
      <c r="AY1991" s="250" t="s">
        <v>137</v>
      </c>
    </row>
    <row r="1992" s="13" customFormat="1">
      <c r="A1992" s="13"/>
      <c r="B1992" s="240"/>
      <c r="C1992" s="241"/>
      <c r="D1992" s="242" t="s">
        <v>154</v>
      </c>
      <c r="E1992" s="243" t="s">
        <v>1</v>
      </c>
      <c r="F1992" s="244" t="s">
        <v>224</v>
      </c>
      <c r="G1992" s="241"/>
      <c r="H1992" s="243" t="s">
        <v>1</v>
      </c>
      <c r="I1992" s="245"/>
      <c r="J1992" s="241"/>
      <c r="K1992" s="241"/>
      <c r="L1992" s="246"/>
      <c r="M1992" s="247"/>
      <c r="N1992" s="248"/>
      <c r="O1992" s="248"/>
      <c r="P1992" s="248"/>
      <c r="Q1992" s="248"/>
      <c r="R1992" s="248"/>
      <c r="S1992" s="248"/>
      <c r="T1992" s="249"/>
      <c r="U1992" s="13"/>
      <c r="V1992" s="13"/>
      <c r="W1992" s="13"/>
      <c r="X1992" s="13"/>
      <c r="Y1992" s="13"/>
      <c r="Z1992" s="13"/>
      <c r="AA1992" s="13"/>
      <c r="AB1992" s="13"/>
      <c r="AC1992" s="13"/>
      <c r="AD1992" s="13"/>
      <c r="AE1992" s="13"/>
      <c r="AT1992" s="250" t="s">
        <v>154</v>
      </c>
      <c r="AU1992" s="250" t="s">
        <v>146</v>
      </c>
      <c r="AV1992" s="13" t="s">
        <v>81</v>
      </c>
      <c r="AW1992" s="13" t="s">
        <v>30</v>
      </c>
      <c r="AX1992" s="13" t="s">
        <v>73</v>
      </c>
      <c r="AY1992" s="250" t="s">
        <v>137</v>
      </c>
    </row>
    <row r="1993" s="14" customFormat="1">
      <c r="A1993" s="14"/>
      <c r="B1993" s="251"/>
      <c r="C1993" s="252"/>
      <c r="D1993" s="242" t="s">
        <v>154</v>
      </c>
      <c r="E1993" s="253" t="s">
        <v>1</v>
      </c>
      <c r="F1993" s="254" t="s">
        <v>225</v>
      </c>
      <c r="G1993" s="252"/>
      <c r="H1993" s="255">
        <v>11.085000000000001</v>
      </c>
      <c r="I1993" s="256"/>
      <c r="J1993" s="252"/>
      <c r="K1993" s="252"/>
      <c r="L1993" s="257"/>
      <c r="M1993" s="258"/>
      <c r="N1993" s="259"/>
      <c r="O1993" s="259"/>
      <c r="P1993" s="259"/>
      <c r="Q1993" s="259"/>
      <c r="R1993" s="259"/>
      <c r="S1993" s="259"/>
      <c r="T1993" s="260"/>
      <c r="U1993" s="14"/>
      <c r="V1993" s="14"/>
      <c r="W1993" s="14"/>
      <c r="X1993" s="14"/>
      <c r="Y1993" s="14"/>
      <c r="Z1993" s="14"/>
      <c r="AA1993" s="14"/>
      <c r="AB1993" s="14"/>
      <c r="AC1993" s="14"/>
      <c r="AD1993" s="14"/>
      <c r="AE1993" s="14"/>
      <c r="AT1993" s="261" t="s">
        <v>154</v>
      </c>
      <c r="AU1993" s="261" t="s">
        <v>146</v>
      </c>
      <c r="AV1993" s="14" t="s">
        <v>146</v>
      </c>
      <c r="AW1993" s="14" t="s">
        <v>30</v>
      </c>
      <c r="AX1993" s="14" t="s">
        <v>73</v>
      </c>
      <c r="AY1993" s="261" t="s">
        <v>137</v>
      </c>
    </row>
    <row r="1994" s="13" customFormat="1">
      <c r="A1994" s="13"/>
      <c r="B1994" s="240"/>
      <c r="C1994" s="241"/>
      <c r="D1994" s="242" t="s">
        <v>154</v>
      </c>
      <c r="E1994" s="243" t="s">
        <v>1</v>
      </c>
      <c r="F1994" s="244" t="s">
        <v>182</v>
      </c>
      <c r="G1994" s="241"/>
      <c r="H1994" s="243" t="s">
        <v>1</v>
      </c>
      <c r="I1994" s="245"/>
      <c r="J1994" s="241"/>
      <c r="K1994" s="241"/>
      <c r="L1994" s="246"/>
      <c r="M1994" s="247"/>
      <c r="N1994" s="248"/>
      <c r="O1994" s="248"/>
      <c r="P1994" s="248"/>
      <c r="Q1994" s="248"/>
      <c r="R1994" s="248"/>
      <c r="S1994" s="248"/>
      <c r="T1994" s="249"/>
      <c r="U1994" s="13"/>
      <c r="V1994" s="13"/>
      <c r="W1994" s="13"/>
      <c r="X1994" s="13"/>
      <c r="Y1994" s="13"/>
      <c r="Z1994" s="13"/>
      <c r="AA1994" s="13"/>
      <c r="AB1994" s="13"/>
      <c r="AC1994" s="13"/>
      <c r="AD1994" s="13"/>
      <c r="AE1994" s="13"/>
      <c r="AT1994" s="250" t="s">
        <v>154</v>
      </c>
      <c r="AU1994" s="250" t="s">
        <v>146</v>
      </c>
      <c r="AV1994" s="13" t="s">
        <v>81</v>
      </c>
      <c r="AW1994" s="13" t="s">
        <v>30</v>
      </c>
      <c r="AX1994" s="13" t="s">
        <v>73</v>
      </c>
      <c r="AY1994" s="250" t="s">
        <v>137</v>
      </c>
    </row>
    <row r="1995" s="14" customFormat="1">
      <c r="A1995" s="14"/>
      <c r="B1995" s="251"/>
      <c r="C1995" s="252"/>
      <c r="D1995" s="242" t="s">
        <v>154</v>
      </c>
      <c r="E1995" s="253" t="s">
        <v>1</v>
      </c>
      <c r="F1995" s="254" t="s">
        <v>226</v>
      </c>
      <c r="G1995" s="252"/>
      <c r="H1995" s="255">
        <v>19.937999999999999</v>
      </c>
      <c r="I1995" s="256"/>
      <c r="J1995" s="252"/>
      <c r="K1995" s="252"/>
      <c r="L1995" s="257"/>
      <c r="M1995" s="258"/>
      <c r="N1995" s="259"/>
      <c r="O1995" s="259"/>
      <c r="P1995" s="259"/>
      <c r="Q1995" s="259"/>
      <c r="R1995" s="259"/>
      <c r="S1995" s="259"/>
      <c r="T1995" s="260"/>
      <c r="U1995" s="14"/>
      <c r="V1995" s="14"/>
      <c r="W1995" s="14"/>
      <c r="X1995" s="14"/>
      <c r="Y1995" s="14"/>
      <c r="Z1995" s="14"/>
      <c r="AA1995" s="14"/>
      <c r="AB1995" s="14"/>
      <c r="AC1995" s="14"/>
      <c r="AD1995" s="14"/>
      <c r="AE1995" s="14"/>
      <c r="AT1995" s="261" t="s">
        <v>154</v>
      </c>
      <c r="AU1995" s="261" t="s">
        <v>146</v>
      </c>
      <c r="AV1995" s="14" t="s">
        <v>146</v>
      </c>
      <c r="AW1995" s="14" t="s">
        <v>30</v>
      </c>
      <c r="AX1995" s="14" t="s">
        <v>73</v>
      </c>
      <c r="AY1995" s="261" t="s">
        <v>137</v>
      </c>
    </row>
    <row r="1996" s="13" customFormat="1">
      <c r="A1996" s="13"/>
      <c r="B1996" s="240"/>
      <c r="C1996" s="241"/>
      <c r="D1996" s="242" t="s">
        <v>154</v>
      </c>
      <c r="E1996" s="243" t="s">
        <v>1</v>
      </c>
      <c r="F1996" s="244" t="s">
        <v>188</v>
      </c>
      <c r="G1996" s="241"/>
      <c r="H1996" s="243" t="s">
        <v>1</v>
      </c>
      <c r="I1996" s="245"/>
      <c r="J1996" s="241"/>
      <c r="K1996" s="241"/>
      <c r="L1996" s="246"/>
      <c r="M1996" s="247"/>
      <c r="N1996" s="248"/>
      <c r="O1996" s="248"/>
      <c r="P1996" s="248"/>
      <c r="Q1996" s="248"/>
      <c r="R1996" s="248"/>
      <c r="S1996" s="248"/>
      <c r="T1996" s="249"/>
      <c r="U1996" s="13"/>
      <c r="V1996" s="13"/>
      <c r="W1996" s="13"/>
      <c r="X1996" s="13"/>
      <c r="Y1996" s="13"/>
      <c r="Z1996" s="13"/>
      <c r="AA1996" s="13"/>
      <c r="AB1996" s="13"/>
      <c r="AC1996" s="13"/>
      <c r="AD1996" s="13"/>
      <c r="AE1996" s="13"/>
      <c r="AT1996" s="250" t="s">
        <v>154</v>
      </c>
      <c r="AU1996" s="250" t="s">
        <v>146</v>
      </c>
      <c r="AV1996" s="13" t="s">
        <v>81</v>
      </c>
      <c r="AW1996" s="13" t="s">
        <v>30</v>
      </c>
      <c r="AX1996" s="13" t="s">
        <v>73</v>
      </c>
      <c r="AY1996" s="250" t="s">
        <v>137</v>
      </c>
    </row>
    <row r="1997" s="14" customFormat="1">
      <c r="A1997" s="14"/>
      <c r="B1997" s="251"/>
      <c r="C1997" s="252"/>
      <c r="D1997" s="242" t="s">
        <v>154</v>
      </c>
      <c r="E1997" s="253" t="s">
        <v>1</v>
      </c>
      <c r="F1997" s="254" t="s">
        <v>231</v>
      </c>
      <c r="G1997" s="252"/>
      <c r="H1997" s="255">
        <v>5.8490000000000002</v>
      </c>
      <c r="I1997" s="256"/>
      <c r="J1997" s="252"/>
      <c r="K1997" s="252"/>
      <c r="L1997" s="257"/>
      <c r="M1997" s="258"/>
      <c r="N1997" s="259"/>
      <c r="O1997" s="259"/>
      <c r="P1997" s="259"/>
      <c r="Q1997" s="259"/>
      <c r="R1997" s="259"/>
      <c r="S1997" s="259"/>
      <c r="T1997" s="260"/>
      <c r="U1997" s="14"/>
      <c r="V1997" s="14"/>
      <c r="W1997" s="14"/>
      <c r="X1997" s="14"/>
      <c r="Y1997" s="14"/>
      <c r="Z1997" s="14"/>
      <c r="AA1997" s="14"/>
      <c r="AB1997" s="14"/>
      <c r="AC1997" s="14"/>
      <c r="AD1997" s="14"/>
      <c r="AE1997" s="14"/>
      <c r="AT1997" s="261" t="s">
        <v>154</v>
      </c>
      <c r="AU1997" s="261" t="s">
        <v>146</v>
      </c>
      <c r="AV1997" s="14" t="s">
        <v>146</v>
      </c>
      <c r="AW1997" s="14" t="s">
        <v>30</v>
      </c>
      <c r="AX1997" s="14" t="s">
        <v>73</v>
      </c>
      <c r="AY1997" s="261" t="s">
        <v>137</v>
      </c>
    </row>
    <row r="1998" s="13" customFormat="1">
      <c r="A1998" s="13"/>
      <c r="B1998" s="240"/>
      <c r="C1998" s="241"/>
      <c r="D1998" s="242" t="s">
        <v>154</v>
      </c>
      <c r="E1998" s="243" t="s">
        <v>1</v>
      </c>
      <c r="F1998" s="244" t="s">
        <v>232</v>
      </c>
      <c r="G1998" s="241"/>
      <c r="H1998" s="243" t="s">
        <v>1</v>
      </c>
      <c r="I1998" s="245"/>
      <c r="J1998" s="241"/>
      <c r="K1998" s="241"/>
      <c r="L1998" s="246"/>
      <c r="M1998" s="247"/>
      <c r="N1998" s="248"/>
      <c r="O1998" s="248"/>
      <c r="P1998" s="248"/>
      <c r="Q1998" s="248"/>
      <c r="R1998" s="248"/>
      <c r="S1998" s="248"/>
      <c r="T1998" s="249"/>
      <c r="U1998" s="13"/>
      <c r="V1998" s="13"/>
      <c r="W1998" s="13"/>
      <c r="X1998" s="13"/>
      <c r="Y1998" s="13"/>
      <c r="Z1998" s="13"/>
      <c r="AA1998" s="13"/>
      <c r="AB1998" s="13"/>
      <c r="AC1998" s="13"/>
      <c r="AD1998" s="13"/>
      <c r="AE1998" s="13"/>
      <c r="AT1998" s="250" t="s">
        <v>154</v>
      </c>
      <c r="AU1998" s="250" t="s">
        <v>146</v>
      </c>
      <c r="AV1998" s="13" t="s">
        <v>81</v>
      </c>
      <c r="AW1998" s="13" t="s">
        <v>30</v>
      </c>
      <c r="AX1998" s="13" t="s">
        <v>73</v>
      </c>
      <c r="AY1998" s="250" t="s">
        <v>137</v>
      </c>
    </row>
    <row r="1999" s="14" customFormat="1">
      <c r="A1999" s="14"/>
      <c r="B1999" s="251"/>
      <c r="C1999" s="252"/>
      <c r="D1999" s="242" t="s">
        <v>154</v>
      </c>
      <c r="E1999" s="253" t="s">
        <v>1</v>
      </c>
      <c r="F1999" s="254" t="s">
        <v>233</v>
      </c>
      <c r="G1999" s="252"/>
      <c r="H1999" s="255">
        <v>-16.765999999999998</v>
      </c>
      <c r="I1999" s="256"/>
      <c r="J1999" s="252"/>
      <c r="K1999" s="252"/>
      <c r="L1999" s="257"/>
      <c r="M1999" s="258"/>
      <c r="N1999" s="259"/>
      <c r="O1999" s="259"/>
      <c r="P1999" s="259"/>
      <c r="Q1999" s="259"/>
      <c r="R1999" s="259"/>
      <c r="S1999" s="259"/>
      <c r="T1999" s="260"/>
      <c r="U1999" s="14"/>
      <c r="V1999" s="14"/>
      <c r="W1999" s="14"/>
      <c r="X1999" s="14"/>
      <c r="Y1999" s="14"/>
      <c r="Z1999" s="14"/>
      <c r="AA1999" s="14"/>
      <c r="AB1999" s="14"/>
      <c r="AC1999" s="14"/>
      <c r="AD1999" s="14"/>
      <c r="AE1999" s="14"/>
      <c r="AT1999" s="261" t="s">
        <v>154</v>
      </c>
      <c r="AU1999" s="261" t="s">
        <v>146</v>
      </c>
      <c r="AV1999" s="14" t="s">
        <v>146</v>
      </c>
      <c r="AW1999" s="14" t="s">
        <v>30</v>
      </c>
      <c r="AX1999" s="14" t="s">
        <v>73</v>
      </c>
      <c r="AY1999" s="261" t="s">
        <v>137</v>
      </c>
    </row>
    <row r="2000" s="15" customFormat="1">
      <c r="A2000" s="15"/>
      <c r="B2000" s="262"/>
      <c r="C2000" s="263"/>
      <c r="D2000" s="242" t="s">
        <v>154</v>
      </c>
      <c r="E2000" s="264" t="s">
        <v>1</v>
      </c>
      <c r="F2000" s="265" t="s">
        <v>157</v>
      </c>
      <c r="G2000" s="263"/>
      <c r="H2000" s="266">
        <v>27.373999999999999</v>
      </c>
      <c r="I2000" s="267"/>
      <c r="J2000" s="263"/>
      <c r="K2000" s="263"/>
      <c r="L2000" s="268"/>
      <c r="M2000" s="269"/>
      <c r="N2000" s="270"/>
      <c r="O2000" s="270"/>
      <c r="P2000" s="270"/>
      <c r="Q2000" s="270"/>
      <c r="R2000" s="270"/>
      <c r="S2000" s="270"/>
      <c r="T2000" s="271"/>
      <c r="U2000" s="15"/>
      <c r="V2000" s="15"/>
      <c r="W2000" s="15"/>
      <c r="X2000" s="15"/>
      <c r="Y2000" s="15"/>
      <c r="Z2000" s="15"/>
      <c r="AA2000" s="15"/>
      <c r="AB2000" s="15"/>
      <c r="AC2000" s="15"/>
      <c r="AD2000" s="15"/>
      <c r="AE2000" s="15"/>
      <c r="AT2000" s="272" t="s">
        <v>154</v>
      </c>
      <c r="AU2000" s="272" t="s">
        <v>146</v>
      </c>
      <c r="AV2000" s="15" t="s">
        <v>145</v>
      </c>
      <c r="AW2000" s="15" t="s">
        <v>30</v>
      </c>
      <c r="AX2000" s="15" t="s">
        <v>81</v>
      </c>
      <c r="AY2000" s="272" t="s">
        <v>137</v>
      </c>
    </row>
    <row r="2001" s="12" customFormat="1" ht="22.8" customHeight="1">
      <c r="A2001" s="12"/>
      <c r="B2001" s="199"/>
      <c r="C2001" s="200"/>
      <c r="D2001" s="201" t="s">
        <v>72</v>
      </c>
      <c r="E2001" s="213" t="s">
        <v>1998</v>
      </c>
      <c r="F2001" s="213" t="s">
        <v>1999</v>
      </c>
      <c r="G2001" s="200"/>
      <c r="H2001" s="200"/>
      <c r="I2001" s="203"/>
      <c r="J2001" s="214">
        <f>BK2001</f>
        <v>0</v>
      </c>
      <c r="K2001" s="200"/>
      <c r="L2001" s="205"/>
      <c r="M2001" s="206"/>
      <c r="N2001" s="207"/>
      <c r="O2001" s="207"/>
      <c r="P2001" s="208">
        <f>SUM(P2002:P2012)</f>
        <v>0</v>
      </c>
      <c r="Q2001" s="207"/>
      <c r="R2001" s="208">
        <f>SUM(R2002:R2012)</f>
        <v>0.0081659999999999996</v>
      </c>
      <c r="S2001" s="207"/>
      <c r="T2001" s="209">
        <f>SUM(T2002:T2012)</f>
        <v>0</v>
      </c>
      <c r="U2001" s="12"/>
      <c r="V2001" s="12"/>
      <c r="W2001" s="12"/>
      <c r="X2001" s="12"/>
      <c r="Y2001" s="12"/>
      <c r="Z2001" s="12"/>
      <c r="AA2001" s="12"/>
      <c r="AB2001" s="12"/>
      <c r="AC2001" s="12"/>
      <c r="AD2001" s="12"/>
      <c r="AE2001" s="12"/>
      <c r="AR2001" s="210" t="s">
        <v>146</v>
      </c>
      <c r="AT2001" s="211" t="s">
        <v>72</v>
      </c>
      <c r="AU2001" s="211" t="s">
        <v>81</v>
      </c>
      <c r="AY2001" s="210" t="s">
        <v>137</v>
      </c>
      <c r="BK2001" s="212">
        <f>SUM(BK2002:BK2012)</f>
        <v>0</v>
      </c>
    </row>
    <row r="2002" s="2" customFormat="1" ht="33" customHeight="1">
      <c r="A2002" s="38"/>
      <c r="B2002" s="39"/>
      <c r="C2002" s="215" t="s">
        <v>2000</v>
      </c>
      <c r="D2002" s="215" t="s">
        <v>141</v>
      </c>
      <c r="E2002" s="216" t="s">
        <v>2001</v>
      </c>
      <c r="F2002" s="217" t="s">
        <v>2002</v>
      </c>
      <c r="G2002" s="218" t="s">
        <v>160</v>
      </c>
      <c r="H2002" s="219">
        <v>6.4809999999999999</v>
      </c>
      <c r="I2002" s="220"/>
      <c r="J2002" s="221">
        <f>ROUND(I2002*H2002,2)</f>
        <v>0</v>
      </c>
      <c r="K2002" s="222"/>
      <c r="L2002" s="44"/>
      <c r="M2002" s="223" t="s">
        <v>1</v>
      </c>
      <c r="N2002" s="224" t="s">
        <v>39</v>
      </c>
      <c r="O2002" s="91"/>
      <c r="P2002" s="225">
        <f>O2002*H2002</f>
        <v>0</v>
      </c>
      <c r="Q2002" s="225">
        <v>0</v>
      </c>
      <c r="R2002" s="225">
        <f>Q2002*H2002</f>
        <v>0</v>
      </c>
      <c r="S2002" s="225">
        <v>0</v>
      </c>
      <c r="T2002" s="226">
        <f>S2002*H2002</f>
        <v>0</v>
      </c>
      <c r="U2002" s="38"/>
      <c r="V2002" s="38"/>
      <c r="W2002" s="38"/>
      <c r="X2002" s="38"/>
      <c r="Y2002" s="38"/>
      <c r="Z2002" s="38"/>
      <c r="AA2002" s="38"/>
      <c r="AB2002" s="38"/>
      <c r="AC2002" s="38"/>
      <c r="AD2002" s="38"/>
      <c r="AE2002" s="38"/>
      <c r="AR2002" s="227" t="s">
        <v>474</v>
      </c>
      <c r="AT2002" s="227" t="s">
        <v>141</v>
      </c>
      <c r="AU2002" s="227" t="s">
        <v>146</v>
      </c>
      <c r="AY2002" s="17" t="s">
        <v>137</v>
      </c>
      <c r="BE2002" s="228">
        <f>IF(N2002="základní",J2002,0)</f>
        <v>0</v>
      </c>
      <c r="BF2002" s="228">
        <f>IF(N2002="snížená",J2002,0)</f>
        <v>0</v>
      </c>
      <c r="BG2002" s="228">
        <f>IF(N2002="zákl. přenesená",J2002,0)</f>
        <v>0</v>
      </c>
      <c r="BH2002" s="228">
        <f>IF(N2002="sníž. přenesená",J2002,0)</f>
        <v>0</v>
      </c>
      <c r="BI2002" s="228">
        <f>IF(N2002="nulová",J2002,0)</f>
        <v>0</v>
      </c>
      <c r="BJ2002" s="17" t="s">
        <v>146</v>
      </c>
      <c r="BK2002" s="228">
        <f>ROUND(I2002*H2002,2)</f>
        <v>0</v>
      </c>
      <c r="BL2002" s="17" t="s">
        <v>474</v>
      </c>
      <c r="BM2002" s="227" t="s">
        <v>2003</v>
      </c>
    </row>
    <row r="2003" s="13" customFormat="1">
      <c r="A2003" s="13"/>
      <c r="B2003" s="240"/>
      <c r="C2003" s="241"/>
      <c r="D2003" s="242" t="s">
        <v>154</v>
      </c>
      <c r="E2003" s="243" t="s">
        <v>1</v>
      </c>
      <c r="F2003" s="244" t="s">
        <v>1105</v>
      </c>
      <c r="G2003" s="241"/>
      <c r="H2003" s="243" t="s">
        <v>1</v>
      </c>
      <c r="I2003" s="245"/>
      <c r="J2003" s="241"/>
      <c r="K2003" s="241"/>
      <c r="L2003" s="246"/>
      <c r="M2003" s="247"/>
      <c r="N2003" s="248"/>
      <c r="O2003" s="248"/>
      <c r="P2003" s="248"/>
      <c r="Q2003" s="248"/>
      <c r="R2003" s="248"/>
      <c r="S2003" s="248"/>
      <c r="T2003" s="249"/>
      <c r="U2003" s="13"/>
      <c r="V2003" s="13"/>
      <c r="W2003" s="13"/>
      <c r="X2003" s="13"/>
      <c r="Y2003" s="13"/>
      <c r="Z2003" s="13"/>
      <c r="AA2003" s="13"/>
      <c r="AB2003" s="13"/>
      <c r="AC2003" s="13"/>
      <c r="AD2003" s="13"/>
      <c r="AE2003" s="13"/>
      <c r="AT2003" s="250" t="s">
        <v>154</v>
      </c>
      <c r="AU2003" s="250" t="s">
        <v>146</v>
      </c>
      <c r="AV2003" s="13" t="s">
        <v>81</v>
      </c>
      <c r="AW2003" s="13" t="s">
        <v>30</v>
      </c>
      <c r="AX2003" s="13" t="s">
        <v>73</v>
      </c>
      <c r="AY2003" s="250" t="s">
        <v>137</v>
      </c>
    </row>
    <row r="2004" s="14" customFormat="1">
      <c r="A2004" s="14"/>
      <c r="B2004" s="251"/>
      <c r="C2004" s="252"/>
      <c r="D2004" s="242" t="s">
        <v>154</v>
      </c>
      <c r="E2004" s="253" t="s">
        <v>1</v>
      </c>
      <c r="F2004" s="254" t="s">
        <v>2004</v>
      </c>
      <c r="G2004" s="252"/>
      <c r="H2004" s="255">
        <v>3.1829999999999998</v>
      </c>
      <c r="I2004" s="256"/>
      <c r="J2004" s="252"/>
      <c r="K2004" s="252"/>
      <c r="L2004" s="257"/>
      <c r="M2004" s="258"/>
      <c r="N2004" s="259"/>
      <c r="O2004" s="259"/>
      <c r="P2004" s="259"/>
      <c r="Q2004" s="259"/>
      <c r="R2004" s="259"/>
      <c r="S2004" s="259"/>
      <c r="T2004" s="260"/>
      <c r="U2004" s="14"/>
      <c r="V2004" s="14"/>
      <c r="W2004" s="14"/>
      <c r="X2004" s="14"/>
      <c r="Y2004" s="14"/>
      <c r="Z2004" s="14"/>
      <c r="AA2004" s="14"/>
      <c r="AB2004" s="14"/>
      <c r="AC2004" s="14"/>
      <c r="AD2004" s="14"/>
      <c r="AE2004" s="14"/>
      <c r="AT2004" s="261" t="s">
        <v>154</v>
      </c>
      <c r="AU2004" s="261" t="s">
        <v>146</v>
      </c>
      <c r="AV2004" s="14" t="s">
        <v>146</v>
      </c>
      <c r="AW2004" s="14" t="s">
        <v>30</v>
      </c>
      <c r="AX2004" s="14" t="s">
        <v>73</v>
      </c>
      <c r="AY2004" s="261" t="s">
        <v>137</v>
      </c>
    </row>
    <row r="2005" s="13" customFormat="1">
      <c r="A2005" s="13"/>
      <c r="B2005" s="240"/>
      <c r="C2005" s="241"/>
      <c r="D2005" s="242" t="s">
        <v>154</v>
      </c>
      <c r="E2005" s="243" t="s">
        <v>1</v>
      </c>
      <c r="F2005" s="244" t="s">
        <v>632</v>
      </c>
      <c r="G2005" s="241"/>
      <c r="H2005" s="243" t="s">
        <v>1</v>
      </c>
      <c r="I2005" s="245"/>
      <c r="J2005" s="241"/>
      <c r="K2005" s="241"/>
      <c r="L2005" s="246"/>
      <c r="M2005" s="247"/>
      <c r="N2005" s="248"/>
      <c r="O2005" s="248"/>
      <c r="P2005" s="248"/>
      <c r="Q2005" s="248"/>
      <c r="R2005" s="248"/>
      <c r="S2005" s="248"/>
      <c r="T2005" s="249"/>
      <c r="U2005" s="13"/>
      <c r="V2005" s="13"/>
      <c r="W2005" s="13"/>
      <c r="X2005" s="13"/>
      <c r="Y2005" s="13"/>
      <c r="Z2005" s="13"/>
      <c r="AA2005" s="13"/>
      <c r="AB2005" s="13"/>
      <c r="AC2005" s="13"/>
      <c r="AD2005" s="13"/>
      <c r="AE2005" s="13"/>
      <c r="AT2005" s="250" t="s">
        <v>154</v>
      </c>
      <c r="AU2005" s="250" t="s">
        <v>146</v>
      </c>
      <c r="AV2005" s="13" t="s">
        <v>81</v>
      </c>
      <c r="AW2005" s="13" t="s">
        <v>30</v>
      </c>
      <c r="AX2005" s="13" t="s">
        <v>73</v>
      </c>
      <c r="AY2005" s="250" t="s">
        <v>137</v>
      </c>
    </row>
    <row r="2006" s="14" customFormat="1">
      <c r="A2006" s="14"/>
      <c r="B2006" s="251"/>
      <c r="C2006" s="252"/>
      <c r="D2006" s="242" t="s">
        <v>154</v>
      </c>
      <c r="E2006" s="253" t="s">
        <v>1</v>
      </c>
      <c r="F2006" s="254" t="s">
        <v>2005</v>
      </c>
      <c r="G2006" s="252"/>
      <c r="H2006" s="255">
        <v>3.298</v>
      </c>
      <c r="I2006" s="256"/>
      <c r="J2006" s="252"/>
      <c r="K2006" s="252"/>
      <c r="L2006" s="257"/>
      <c r="M2006" s="258"/>
      <c r="N2006" s="259"/>
      <c r="O2006" s="259"/>
      <c r="P2006" s="259"/>
      <c r="Q2006" s="259"/>
      <c r="R2006" s="259"/>
      <c r="S2006" s="259"/>
      <c r="T2006" s="260"/>
      <c r="U2006" s="14"/>
      <c r="V2006" s="14"/>
      <c r="W2006" s="14"/>
      <c r="X2006" s="14"/>
      <c r="Y2006" s="14"/>
      <c r="Z2006" s="14"/>
      <c r="AA2006" s="14"/>
      <c r="AB2006" s="14"/>
      <c r="AC2006" s="14"/>
      <c r="AD2006" s="14"/>
      <c r="AE2006" s="14"/>
      <c r="AT2006" s="261" t="s">
        <v>154</v>
      </c>
      <c r="AU2006" s="261" t="s">
        <v>146</v>
      </c>
      <c r="AV2006" s="14" t="s">
        <v>146</v>
      </c>
      <c r="AW2006" s="14" t="s">
        <v>30</v>
      </c>
      <c r="AX2006" s="14" t="s">
        <v>73</v>
      </c>
      <c r="AY2006" s="261" t="s">
        <v>137</v>
      </c>
    </row>
    <row r="2007" s="15" customFormat="1">
      <c r="A2007" s="15"/>
      <c r="B2007" s="262"/>
      <c r="C2007" s="263"/>
      <c r="D2007" s="242" t="s">
        <v>154</v>
      </c>
      <c r="E2007" s="264" t="s">
        <v>1</v>
      </c>
      <c r="F2007" s="265" t="s">
        <v>157</v>
      </c>
      <c r="G2007" s="263"/>
      <c r="H2007" s="266">
        <v>6.4809999999999999</v>
      </c>
      <c r="I2007" s="267"/>
      <c r="J2007" s="263"/>
      <c r="K2007" s="263"/>
      <c r="L2007" s="268"/>
      <c r="M2007" s="269"/>
      <c r="N2007" s="270"/>
      <c r="O2007" s="270"/>
      <c r="P2007" s="270"/>
      <c r="Q2007" s="270"/>
      <c r="R2007" s="270"/>
      <c r="S2007" s="270"/>
      <c r="T2007" s="271"/>
      <c r="U2007" s="15"/>
      <c r="V2007" s="15"/>
      <c r="W2007" s="15"/>
      <c r="X2007" s="15"/>
      <c r="Y2007" s="15"/>
      <c r="Z2007" s="15"/>
      <c r="AA2007" s="15"/>
      <c r="AB2007" s="15"/>
      <c r="AC2007" s="15"/>
      <c r="AD2007" s="15"/>
      <c r="AE2007" s="15"/>
      <c r="AT2007" s="272" t="s">
        <v>154</v>
      </c>
      <c r="AU2007" s="272" t="s">
        <v>146</v>
      </c>
      <c r="AV2007" s="15" t="s">
        <v>145</v>
      </c>
      <c r="AW2007" s="15" t="s">
        <v>30</v>
      </c>
      <c r="AX2007" s="15" t="s">
        <v>81</v>
      </c>
      <c r="AY2007" s="272" t="s">
        <v>137</v>
      </c>
    </row>
    <row r="2008" s="2" customFormat="1" ht="16.5" customHeight="1">
      <c r="A2008" s="38"/>
      <c r="B2008" s="39"/>
      <c r="C2008" s="229" t="s">
        <v>2006</v>
      </c>
      <c r="D2008" s="229" t="s">
        <v>149</v>
      </c>
      <c r="E2008" s="230" t="s">
        <v>2007</v>
      </c>
      <c r="F2008" s="231" t="s">
        <v>2008</v>
      </c>
      <c r="G2008" s="232" t="s">
        <v>167</v>
      </c>
      <c r="H2008" s="233">
        <v>6.8049999999999997</v>
      </c>
      <c r="I2008" s="234"/>
      <c r="J2008" s="235">
        <f>ROUND(I2008*H2008,2)</f>
        <v>0</v>
      </c>
      <c r="K2008" s="236"/>
      <c r="L2008" s="237"/>
      <c r="M2008" s="238" t="s">
        <v>1</v>
      </c>
      <c r="N2008" s="239" t="s">
        <v>39</v>
      </c>
      <c r="O2008" s="91"/>
      <c r="P2008" s="225">
        <f>O2008*H2008</f>
        <v>0</v>
      </c>
      <c r="Q2008" s="225">
        <v>0.0011999999999999999</v>
      </c>
      <c r="R2008" s="225">
        <f>Q2008*H2008</f>
        <v>0.0081659999999999996</v>
      </c>
      <c r="S2008" s="225">
        <v>0</v>
      </c>
      <c r="T2008" s="226">
        <f>S2008*H2008</f>
        <v>0</v>
      </c>
      <c r="U2008" s="38"/>
      <c r="V2008" s="38"/>
      <c r="W2008" s="38"/>
      <c r="X2008" s="38"/>
      <c r="Y2008" s="38"/>
      <c r="Z2008" s="38"/>
      <c r="AA2008" s="38"/>
      <c r="AB2008" s="38"/>
      <c r="AC2008" s="38"/>
      <c r="AD2008" s="38"/>
      <c r="AE2008" s="38"/>
      <c r="AR2008" s="227" t="s">
        <v>297</v>
      </c>
      <c r="AT2008" s="227" t="s">
        <v>149</v>
      </c>
      <c r="AU2008" s="227" t="s">
        <v>146</v>
      </c>
      <c r="AY2008" s="17" t="s">
        <v>137</v>
      </c>
      <c r="BE2008" s="228">
        <f>IF(N2008="základní",J2008,0)</f>
        <v>0</v>
      </c>
      <c r="BF2008" s="228">
        <f>IF(N2008="snížená",J2008,0)</f>
        <v>0</v>
      </c>
      <c r="BG2008" s="228">
        <f>IF(N2008="zákl. přenesená",J2008,0)</f>
        <v>0</v>
      </c>
      <c r="BH2008" s="228">
        <f>IF(N2008="sníž. přenesená",J2008,0)</f>
        <v>0</v>
      </c>
      <c r="BI2008" s="228">
        <f>IF(N2008="nulová",J2008,0)</f>
        <v>0</v>
      </c>
      <c r="BJ2008" s="17" t="s">
        <v>146</v>
      </c>
      <c r="BK2008" s="228">
        <f>ROUND(I2008*H2008,2)</f>
        <v>0</v>
      </c>
      <c r="BL2008" s="17" t="s">
        <v>474</v>
      </c>
      <c r="BM2008" s="227" t="s">
        <v>2009</v>
      </c>
    </row>
    <row r="2009" s="14" customFormat="1">
      <c r="A2009" s="14"/>
      <c r="B2009" s="251"/>
      <c r="C2009" s="252"/>
      <c r="D2009" s="242" t="s">
        <v>154</v>
      </c>
      <c r="E2009" s="252"/>
      <c r="F2009" s="254" t="s">
        <v>2010</v>
      </c>
      <c r="G2009" s="252"/>
      <c r="H2009" s="255">
        <v>6.8049999999999997</v>
      </c>
      <c r="I2009" s="256"/>
      <c r="J2009" s="252"/>
      <c r="K2009" s="252"/>
      <c r="L2009" s="257"/>
      <c r="M2009" s="258"/>
      <c r="N2009" s="259"/>
      <c r="O2009" s="259"/>
      <c r="P2009" s="259"/>
      <c r="Q2009" s="259"/>
      <c r="R2009" s="259"/>
      <c r="S2009" s="259"/>
      <c r="T2009" s="260"/>
      <c r="U2009" s="14"/>
      <c r="V2009" s="14"/>
      <c r="W2009" s="14"/>
      <c r="X2009" s="14"/>
      <c r="Y2009" s="14"/>
      <c r="Z2009" s="14"/>
      <c r="AA2009" s="14"/>
      <c r="AB2009" s="14"/>
      <c r="AC2009" s="14"/>
      <c r="AD2009" s="14"/>
      <c r="AE2009" s="14"/>
      <c r="AT2009" s="261" t="s">
        <v>154</v>
      </c>
      <c r="AU2009" s="261" t="s">
        <v>146</v>
      </c>
      <c r="AV2009" s="14" t="s">
        <v>146</v>
      </c>
      <c r="AW2009" s="14" t="s">
        <v>4</v>
      </c>
      <c r="AX2009" s="14" t="s">
        <v>81</v>
      </c>
      <c r="AY2009" s="261" t="s">
        <v>137</v>
      </c>
    </row>
    <row r="2010" s="2" customFormat="1" ht="24.15" customHeight="1">
      <c r="A2010" s="38"/>
      <c r="B2010" s="39"/>
      <c r="C2010" s="215" t="s">
        <v>2011</v>
      </c>
      <c r="D2010" s="215" t="s">
        <v>141</v>
      </c>
      <c r="E2010" s="216" t="s">
        <v>2012</v>
      </c>
      <c r="F2010" s="217" t="s">
        <v>2013</v>
      </c>
      <c r="G2010" s="218" t="s">
        <v>144</v>
      </c>
      <c r="H2010" s="219">
        <v>0.0080000000000000002</v>
      </c>
      <c r="I2010" s="220"/>
      <c r="J2010" s="221">
        <f>ROUND(I2010*H2010,2)</f>
        <v>0</v>
      </c>
      <c r="K2010" s="222"/>
      <c r="L2010" s="44"/>
      <c r="M2010" s="223" t="s">
        <v>1</v>
      </c>
      <c r="N2010" s="224" t="s">
        <v>39</v>
      </c>
      <c r="O2010" s="91"/>
      <c r="P2010" s="225">
        <f>O2010*H2010</f>
        <v>0</v>
      </c>
      <c r="Q2010" s="225">
        <v>0</v>
      </c>
      <c r="R2010" s="225">
        <f>Q2010*H2010</f>
        <v>0</v>
      </c>
      <c r="S2010" s="225">
        <v>0</v>
      </c>
      <c r="T2010" s="226">
        <f>S2010*H2010</f>
        <v>0</v>
      </c>
      <c r="U2010" s="38"/>
      <c r="V2010" s="38"/>
      <c r="W2010" s="38"/>
      <c r="X2010" s="38"/>
      <c r="Y2010" s="38"/>
      <c r="Z2010" s="38"/>
      <c r="AA2010" s="38"/>
      <c r="AB2010" s="38"/>
      <c r="AC2010" s="38"/>
      <c r="AD2010" s="38"/>
      <c r="AE2010" s="38"/>
      <c r="AR2010" s="227" t="s">
        <v>474</v>
      </c>
      <c r="AT2010" s="227" t="s">
        <v>141</v>
      </c>
      <c r="AU2010" s="227" t="s">
        <v>146</v>
      </c>
      <c r="AY2010" s="17" t="s">
        <v>137</v>
      </c>
      <c r="BE2010" s="228">
        <f>IF(N2010="základní",J2010,0)</f>
        <v>0</v>
      </c>
      <c r="BF2010" s="228">
        <f>IF(N2010="snížená",J2010,0)</f>
        <v>0</v>
      </c>
      <c r="BG2010" s="228">
        <f>IF(N2010="zákl. přenesená",J2010,0)</f>
        <v>0</v>
      </c>
      <c r="BH2010" s="228">
        <f>IF(N2010="sníž. přenesená",J2010,0)</f>
        <v>0</v>
      </c>
      <c r="BI2010" s="228">
        <f>IF(N2010="nulová",J2010,0)</f>
        <v>0</v>
      </c>
      <c r="BJ2010" s="17" t="s">
        <v>146</v>
      </c>
      <c r="BK2010" s="228">
        <f>ROUND(I2010*H2010,2)</f>
        <v>0</v>
      </c>
      <c r="BL2010" s="17" t="s">
        <v>474</v>
      </c>
      <c r="BM2010" s="227" t="s">
        <v>2014</v>
      </c>
    </row>
    <row r="2011" s="2" customFormat="1" ht="37.8" customHeight="1">
      <c r="A2011" s="38"/>
      <c r="B2011" s="39"/>
      <c r="C2011" s="215" t="s">
        <v>2015</v>
      </c>
      <c r="D2011" s="215" t="s">
        <v>141</v>
      </c>
      <c r="E2011" s="216" t="s">
        <v>2016</v>
      </c>
      <c r="F2011" s="217" t="s">
        <v>2017</v>
      </c>
      <c r="G2011" s="218" t="s">
        <v>144</v>
      </c>
      <c r="H2011" s="219">
        <v>0.016</v>
      </c>
      <c r="I2011" s="220"/>
      <c r="J2011" s="221">
        <f>ROUND(I2011*H2011,2)</f>
        <v>0</v>
      </c>
      <c r="K2011" s="222"/>
      <c r="L2011" s="44"/>
      <c r="M2011" s="223" t="s">
        <v>1</v>
      </c>
      <c r="N2011" s="224" t="s">
        <v>39</v>
      </c>
      <c r="O2011" s="91"/>
      <c r="P2011" s="225">
        <f>O2011*H2011</f>
        <v>0</v>
      </c>
      <c r="Q2011" s="225">
        <v>0</v>
      </c>
      <c r="R2011" s="225">
        <f>Q2011*H2011</f>
        <v>0</v>
      </c>
      <c r="S2011" s="225">
        <v>0</v>
      </c>
      <c r="T2011" s="226">
        <f>S2011*H2011</f>
        <v>0</v>
      </c>
      <c r="U2011" s="38"/>
      <c r="V2011" s="38"/>
      <c r="W2011" s="38"/>
      <c r="X2011" s="38"/>
      <c r="Y2011" s="38"/>
      <c r="Z2011" s="38"/>
      <c r="AA2011" s="38"/>
      <c r="AB2011" s="38"/>
      <c r="AC2011" s="38"/>
      <c r="AD2011" s="38"/>
      <c r="AE2011" s="38"/>
      <c r="AR2011" s="227" t="s">
        <v>474</v>
      </c>
      <c r="AT2011" s="227" t="s">
        <v>141</v>
      </c>
      <c r="AU2011" s="227" t="s">
        <v>146</v>
      </c>
      <c r="AY2011" s="17" t="s">
        <v>137</v>
      </c>
      <c r="BE2011" s="228">
        <f>IF(N2011="základní",J2011,0)</f>
        <v>0</v>
      </c>
      <c r="BF2011" s="228">
        <f>IF(N2011="snížená",J2011,0)</f>
        <v>0</v>
      </c>
      <c r="BG2011" s="228">
        <f>IF(N2011="zákl. přenesená",J2011,0)</f>
        <v>0</v>
      </c>
      <c r="BH2011" s="228">
        <f>IF(N2011="sníž. přenesená",J2011,0)</f>
        <v>0</v>
      </c>
      <c r="BI2011" s="228">
        <f>IF(N2011="nulová",J2011,0)</f>
        <v>0</v>
      </c>
      <c r="BJ2011" s="17" t="s">
        <v>146</v>
      </c>
      <c r="BK2011" s="228">
        <f>ROUND(I2011*H2011,2)</f>
        <v>0</v>
      </c>
      <c r="BL2011" s="17" t="s">
        <v>474</v>
      </c>
      <c r="BM2011" s="227" t="s">
        <v>2018</v>
      </c>
    </row>
    <row r="2012" s="14" customFormat="1">
      <c r="A2012" s="14"/>
      <c r="B2012" s="251"/>
      <c r="C2012" s="252"/>
      <c r="D2012" s="242" t="s">
        <v>154</v>
      </c>
      <c r="E2012" s="252"/>
      <c r="F2012" s="254" t="s">
        <v>2019</v>
      </c>
      <c r="G2012" s="252"/>
      <c r="H2012" s="255">
        <v>0.016</v>
      </c>
      <c r="I2012" s="256"/>
      <c r="J2012" s="252"/>
      <c r="K2012" s="252"/>
      <c r="L2012" s="257"/>
      <c r="M2012" s="258"/>
      <c r="N2012" s="259"/>
      <c r="O2012" s="259"/>
      <c r="P2012" s="259"/>
      <c r="Q2012" s="259"/>
      <c r="R2012" s="259"/>
      <c r="S2012" s="259"/>
      <c r="T2012" s="260"/>
      <c r="U2012" s="14"/>
      <c r="V2012" s="14"/>
      <c r="W2012" s="14"/>
      <c r="X2012" s="14"/>
      <c r="Y2012" s="14"/>
      <c r="Z2012" s="14"/>
      <c r="AA2012" s="14"/>
      <c r="AB2012" s="14"/>
      <c r="AC2012" s="14"/>
      <c r="AD2012" s="14"/>
      <c r="AE2012" s="14"/>
      <c r="AT2012" s="261" t="s">
        <v>154</v>
      </c>
      <c r="AU2012" s="261" t="s">
        <v>146</v>
      </c>
      <c r="AV2012" s="14" t="s">
        <v>146</v>
      </c>
      <c r="AW2012" s="14" t="s">
        <v>4</v>
      </c>
      <c r="AX2012" s="14" t="s">
        <v>81</v>
      </c>
      <c r="AY2012" s="261" t="s">
        <v>137</v>
      </c>
    </row>
    <row r="2013" s="12" customFormat="1" ht="25.92" customHeight="1">
      <c r="A2013" s="12"/>
      <c r="B2013" s="199"/>
      <c r="C2013" s="200"/>
      <c r="D2013" s="201" t="s">
        <v>72</v>
      </c>
      <c r="E2013" s="202" t="s">
        <v>2020</v>
      </c>
      <c r="F2013" s="202" t="s">
        <v>2021</v>
      </c>
      <c r="G2013" s="200"/>
      <c r="H2013" s="200"/>
      <c r="I2013" s="203"/>
      <c r="J2013" s="204">
        <f>BK2013</f>
        <v>0</v>
      </c>
      <c r="K2013" s="200"/>
      <c r="L2013" s="205"/>
      <c r="M2013" s="206"/>
      <c r="N2013" s="207"/>
      <c r="O2013" s="207"/>
      <c r="P2013" s="208">
        <f>P2014+P2016+P2020</f>
        <v>0</v>
      </c>
      <c r="Q2013" s="207"/>
      <c r="R2013" s="208">
        <f>R2014+R2016+R2020</f>
        <v>0</v>
      </c>
      <c r="S2013" s="207"/>
      <c r="T2013" s="209">
        <f>T2014+T2016+T2020</f>
        <v>0</v>
      </c>
      <c r="U2013" s="12"/>
      <c r="V2013" s="12"/>
      <c r="W2013" s="12"/>
      <c r="X2013" s="12"/>
      <c r="Y2013" s="12"/>
      <c r="Z2013" s="12"/>
      <c r="AA2013" s="12"/>
      <c r="AB2013" s="12"/>
      <c r="AC2013" s="12"/>
      <c r="AD2013" s="12"/>
      <c r="AE2013" s="12"/>
      <c r="AR2013" s="210" t="s">
        <v>303</v>
      </c>
      <c r="AT2013" s="211" t="s">
        <v>72</v>
      </c>
      <c r="AU2013" s="211" t="s">
        <v>73</v>
      </c>
      <c r="AY2013" s="210" t="s">
        <v>137</v>
      </c>
      <c r="BK2013" s="212">
        <f>BK2014+BK2016+BK2020</f>
        <v>0</v>
      </c>
    </row>
    <row r="2014" s="12" customFormat="1" ht="22.8" customHeight="1">
      <c r="A2014" s="12"/>
      <c r="B2014" s="199"/>
      <c r="C2014" s="200"/>
      <c r="D2014" s="201" t="s">
        <v>72</v>
      </c>
      <c r="E2014" s="213" t="s">
        <v>2022</v>
      </c>
      <c r="F2014" s="213" t="s">
        <v>2023</v>
      </c>
      <c r="G2014" s="200"/>
      <c r="H2014" s="200"/>
      <c r="I2014" s="203"/>
      <c r="J2014" s="214">
        <f>BK2014</f>
        <v>0</v>
      </c>
      <c r="K2014" s="200"/>
      <c r="L2014" s="205"/>
      <c r="M2014" s="206"/>
      <c r="N2014" s="207"/>
      <c r="O2014" s="207"/>
      <c r="P2014" s="208">
        <f>P2015</f>
        <v>0</v>
      </c>
      <c r="Q2014" s="207"/>
      <c r="R2014" s="208">
        <f>R2015</f>
        <v>0</v>
      </c>
      <c r="S2014" s="207"/>
      <c r="T2014" s="209">
        <f>T2015</f>
        <v>0</v>
      </c>
      <c r="U2014" s="12"/>
      <c r="V2014" s="12"/>
      <c r="W2014" s="12"/>
      <c r="X2014" s="12"/>
      <c r="Y2014" s="12"/>
      <c r="Z2014" s="12"/>
      <c r="AA2014" s="12"/>
      <c r="AB2014" s="12"/>
      <c r="AC2014" s="12"/>
      <c r="AD2014" s="12"/>
      <c r="AE2014" s="12"/>
      <c r="AR2014" s="210" t="s">
        <v>303</v>
      </c>
      <c r="AT2014" s="211" t="s">
        <v>72</v>
      </c>
      <c r="AU2014" s="211" t="s">
        <v>81</v>
      </c>
      <c r="AY2014" s="210" t="s">
        <v>137</v>
      </c>
      <c r="BK2014" s="212">
        <f>BK2015</f>
        <v>0</v>
      </c>
    </row>
    <row r="2015" s="2" customFormat="1" ht="16.5" customHeight="1">
      <c r="A2015" s="38"/>
      <c r="B2015" s="39"/>
      <c r="C2015" s="215" t="s">
        <v>2024</v>
      </c>
      <c r="D2015" s="215" t="s">
        <v>141</v>
      </c>
      <c r="E2015" s="216" t="s">
        <v>2025</v>
      </c>
      <c r="F2015" s="217" t="s">
        <v>2023</v>
      </c>
      <c r="G2015" s="218" t="s">
        <v>2026</v>
      </c>
      <c r="H2015" s="219">
        <v>45</v>
      </c>
      <c r="I2015" s="220"/>
      <c r="J2015" s="221">
        <f>ROUND(I2015*H2015,2)</f>
        <v>0</v>
      </c>
      <c r="K2015" s="222"/>
      <c r="L2015" s="44"/>
      <c r="M2015" s="223" t="s">
        <v>1</v>
      </c>
      <c r="N2015" s="224" t="s">
        <v>39</v>
      </c>
      <c r="O2015" s="91"/>
      <c r="P2015" s="225">
        <f>O2015*H2015</f>
        <v>0</v>
      </c>
      <c r="Q2015" s="225">
        <v>0</v>
      </c>
      <c r="R2015" s="225">
        <f>Q2015*H2015</f>
        <v>0</v>
      </c>
      <c r="S2015" s="225">
        <v>0</v>
      </c>
      <c r="T2015" s="226">
        <f>S2015*H2015</f>
        <v>0</v>
      </c>
      <c r="U2015" s="38"/>
      <c r="V2015" s="38"/>
      <c r="W2015" s="38"/>
      <c r="X2015" s="38"/>
      <c r="Y2015" s="38"/>
      <c r="Z2015" s="38"/>
      <c r="AA2015" s="38"/>
      <c r="AB2015" s="38"/>
      <c r="AC2015" s="38"/>
      <c r="AD2015" s="38"/>
      <c r="AE2015" s="38"/>
      <c r="AR2015" s="227" t="s">
        <v>2027</v>
      </c>
      <c r="AT2015" s="227" t="s">
        <v>141</v>
      </c>
      <c r="AU2015" s="227" t="s">
        <v>146</v>
      </c>
      <c r="AY2015" s="17" t="s">
        <v>137</v>
      </c>
      <c r="BE2015" s="228">
        <f>IF(N2015="základní",J2015,0)</f>
        <v>0</v>
      </c>
      <c r="BF2015" s="228">
        <f>IF(N2015="snížená",J2015,0)</f>
        <v>0</v>
      </c>
      <c r="BG2015" s="228">
        <f>IF(N2015="zákl. přenesená",J2015,0)</f>
        <v>0</v>
      </c>
      <c r="BH2015" s="228">
        <f>IF(N2015="sníž. přenesená",J2015,0)</f>
        <v>0</v>
      </c>
      <c r="BI2015" s="228">
        <f>IF(N2015="nulová",J2015,0)</f>
        <v>0</v>
      </c>
      <c r="BJ2015" s="17" t="s">
        <v>146</v>
      </c>
      <c r="BK2015" s="228">
        <f>ROUND(I2015*H2015,2)</f>
        <v>0</v>
      </c>
      <c r="BL2015" s="17" t="s">
        <v>2027</v>
      </c>
      <c r="BM2015" s="227" t="s">
        <v>2028</v>
      </c>
    </row>
    <row r="2016" s="12" customFormat="1" ht="22.8" customHeight="1">
      <c r="A2016" s="12"/>
      <c r="B2016" s="199"/>
      <c r="C2016" s="200"/>
      <c r="D2016" s="201" t="s">
        <v>72</v>
      </c>
      <c r="E2016" s="213" t="s">
        <v>2029</v>
      </c>
      <c r="F2016" s="213" t="s">
        <v>2030</v>
      </c>
      <c r="G2016" s="200"/>
      <c r="H2016" s="200"/>
      <c r="I2016" s="203"/>
      <c r="J2016" s="214">
        <f>BK2016</f>
        <v>0</v>
      </c>
      <c r="K2016" s="200"/>
      <c r="L2016" s="205"/>
      <c r="M2016" s="206"/>
      <c r="N2016" s="207"/>
      <c r="O2016" s="207"/>
      <c r="P2016" s="208">
        <f>SUM(P2017:P2019)</f>
        <v>0</v>
      </c>
      <c r="Q2016" s="207"/>
      <c r="R2016" s="208">
        <f>SUM(R2017:R2019)</f>
        <v>0</v>
      </c>
      <c r="S2016" s="207"/>
      <c r="T2016" s="209">
        <f>SUM(T2017:T2019)</f>
        <v>0</v>
      </c>
      <c r="U2016" s="12"/>
      <c r="V2016" s="12"/>
      <c r="W2016" s="12"/>
      <c r="X2016" s="12"/>
      <c r="Y2016" s="12"/>
      <c r="Z2016" s="12"/>
      <c r="AA2016" s="12"/>
      <c r="AB2016" s="12"/>
      <c r="AC2016" s="12"/>
      <c r="AD2016" s="12"/>
      <c r="AE2016" s="12"/>
      <c r="AR2016" s="210" t="s">
        <v>303</v>
      </c>
      <c r="AT2016" s="211" t="s">
        <v>72</v>
      </c>
      <c r="AU2016" s="211" t="s">
        <v>81</v>
      </c>
      <c r="AY2016" s="210" t="s">
        <v>137</v>
      </c>
      <c r="BK2016" s="212">
        <f>SUM(BK2017:BK2019)</f>
        <v>0</v>
      </c>
    </row>
    <row r="2017" s="2" customFormat="1" ht="16.5" customHeight="1">
      <c r="A2017" s="38"/>
      <c r="B2017" s="39"/>
      <c r="C2017" s="215" t="s">
        <v>2031</v>
      </c>
      <c r="D2017" s="215" t="s">
        <v>141</v>
      </c>
      <c r="E2017" s="216" t="s">
        <v>2032</v>
      </c>
      <c r="F2017" s="217" t="s">
        <v>2033</v>
      </c>
      <c r="G2017" s="218" t="s">
        <v>1002</v>
      </c>
      <c r="H2017" s="219">
        <v>1</v>
      </c>
      <c r="I2017" s="220"/>
      <c r="J2017" s="221">
        <f>ROUND(I2017*H2017,2)</f>
        <v>0</v>
      </c>
      <c r="K2017" s="222"/>
      <c r="L2017" s="44"/>
      <c r="M2017" s="223" t="s">
        <v>1</v>
      </c>
      <c r="N2017" s="224" t="s">
        <v>39</v>
      </c>
      <c r="O2017" s="91"/>
      <c r="P2017" s="225">
        <f>O2017*H2017</f>
        <v>0</v>
      </c>
      <c r="Q2017" s="225">
        <v>0</v>
      </c>
      <c r="R2017" s="225">
        <f>Q2017*H2017</f>
        <v>0</v>
      </c>
      <c r="S2017" s="225">
        <v>0</v>
      </c>
      <c r="T2017" s="226">
        <f>S2017*H2017</f>
        <v>0</v>
      </c>
      <c r="U2017" s="38"/>
      <c r="V2017" s="38"/>
      <c r="W2017" s="38"/>
      <c r="X2017" s="38"/>
      <c r="Y2017" s="38"/>
      <c r="Z2017" s="38"/>
      <c r="AA2017" s="38"/>
      <c r="AB2017" s="38"/>
      <c r="AC2017" s="38"/>
      <c r="AD2017" s="38"/>
      <c r="AE2017" s="38"/>
      <c r="AR2017" s="227" t="s">
        <v>2027</v>
      </c>
      <c r="AT2017" s="227" t="s">
        <v>141</v>
      </c>
      <c r="AU2017" s="227" t="s">
        <v>146</v>
      </c>
      <c r="AY2017" s="17" t="s">
        <v>137</v>
      </c>
      <c r="BE2017" s="228">
        <f>IF(N2017="základní",J2017,0)</f>
        <v>0</v>
      </c>
      <c r="BF2017" s="228">
        <f>IF(N2017="snížená",J2017,0)</f>
        <v>0</v>
      </c>
      <c r="BG2017" s="228">
        <f>IF(N2017="zákl. přenesená",J2017,0)</f>
        <v>0</v>
      </c>
      <c r="BH2017" s="228">
        <f>IF(N2017="sníž. přenesená",J2017,0)</f>
        <v>0</v>
      </c>
      <c r="BI2017" s="228">
        <f>IF(N2017="nulová",J2017,0)</f>
        <v>0</v>
      </c>
      <c r="BJ2017" s="17" t="s">
        <v>146</v>
      </c>
      <c r="BK2017" s="228">
        <f>ROUND(I2017*H2017,2)</f>
        <v>0</v>
      </c>
      <c r="BL2017" s="17" t="s">
        <v>2027</v>
      </c>
      <c r="BM2017" s="227" t="s">
        <v>2034</v>
      </c>
    </row>
    <row r="2018" s="14" customFormat="1">
      <c r="A2018" s="14"/>
      <c r="B2018" s="251"/>
      <c r="C2018" s="252"/>
      <c r="D2018" s="242" t="s">
        <v>154</v>
      </c>
      <c r="E2018" s="253" t="s">
        <v>1</v>
      </c>
      <c r="F2018" s="254" t="s">
        <v>81</v>
      </c>
      <c r="G2018" s="252"/>
      <c r="H2018" s="255">
        <v>1</v>
      </c>
      <c r="I2018" s="256"/>
      <c r="J2018" s="252"/>
      <c r="K2018" s="252"/>
      <c r="L2018" s="257"/>
      <c r="M2018" s="258"/>
      <c r="N2018" s="259"/>
      <c r="O2018" s="259"/>
      <c r="P2018" s="259"/>
      <c r="Q2018" s="259"/>
      <c r="R2018" s="259"/>
      <c r="S2018" s="259"/>
      <c r="T2018" s="260"/>
      <c r="U2018" s="14"/>
      <c r="V2018" s="14"/>
      <c r="W2018" s="14"/>
      <c r="X2018" s="14"/>
      <c r="Y2018" s="14"/>
      <c r="Z2018" s="14"/>
      <c r="AA2018" s="14"/>
      <c r="AB2018" s="14"/>
      <c r="AC2018" s="14"/>
      <c r="AD2018" s="14"/>
      <c r="AE2018" s="14"/>
      <c r="AT2018" s="261" t="s">
        <v>154</v>
      </c>
      <c r="AU2018" s="261" t="s">
        <v>146</v>
      </c>
      <c r="AV2018" s="14" t="s">
        <v>146</v>
      </c>
      <c r="AW2018" s="14" t="s">
        <v>30</v>
      </c>
      <c r="AX2018" s="14" t="s">
        <v>81</v>
      </c>
      <c r="AY2018" s="261" t="s">
        <v>137</v>
      </c>
    </row>
    <row r="2019" s="2" customFormat="1" ht="16.5" customHeight="1">
      <c r="A2019" s="38"/>
      <c r="B2019" s="39"/>
      <c r="C2019" s="215" t="s">
        <v>2035</v>
      </c>
      <c r="D2019" s="215" t="s">
        <v>141</v>
      </c>
      <c r="E2019" s="216" t="s">
        <v>2036</v>
      </c>
      <c r="F2019" s="217" t="s">
        <v>2037</v>
      </c>
      <c r="G2019" s="218" t="s">
        <v>1002</v>
      </c>
      <c r="H2019" s="219">
        <v>1</v>
      </c>
      <c r="I2019" s="220"/>
      <c r="J2019" s="221">
        <f>ROUND(I2019*H2019,2)</f>
        <v>0</v>
      </c>
      <c r="K2019" s="222"/>
      <c r="L2019" s="44"/>
      <c r="M2019" s="223" t="s">
        <v>1</v>
      </c>
      <c r="N2019" s="224" t="s">
        <v>39</v>
      </c>
      <c r="O2019" s="91"/>
      <c r="P2019" s="225">
        <f>O2019*H2019</f>
        <v>0</v>
      </c>
      <c r="Q2019" s="225">
        <v>0</v>
      </c>
      <c r="R2019" s="225">
        <f>Q2019*H2019</f>
        <v>0</v>
      </c>
      <c r="S2019" s="225">
        <v>0</v>
      </c>
      <c r="T2019" s="226">
        <f>S2019*H2019</f>
        <v>0</v>
      </c>
      <c r="U2019" s="38"/>
      <c r="V2019" s="38"/>
      <c r="W2019" s="38"/>
      <c r="X2019" s="38"/>
      <c r="Y2019" s="38"/>
      <c r="Z2019" s="38"/>
      <c r="AA2019" s="38"/>
      <c r="AB2019" s="38"/>
      <c r="AC2019" s="38"/>
      <c r="AD2019" s="38"/>
      <c r="AE2019" s="38"/>
      <c r="AR2019" s="227" t="s">
        <v>2027</v>
      </c>
      <c r="AT2019" s="227" t="s">
        <v>141</v>
      </c>
      <c r="AU2019" s="227" t="s">
        <v>146</v>
      </c>
      <c r="AY2019" s="17" t="s">
        <v>137</v>
      </c>
      <c r="BE2019" s="228">
        <f>IF(N2019="základní",J2019,0)</f>
        <v>0</v>
      </c>
      <c r="BF2019" s="228">
        <f>IF(N2019="snížená",J2019,0)</f>
        <v>0</v>
      </c>
      <c r="BG2019" s="228">
        <f>IF(N2019="zákl. přenesená",J2019,0)</f>
        <v>0</v>
      </c>
      <c r="BH2019" s="228">
        <f>IF(N2019="sníž. přenesená",J2019,0)</f>
        <v>0</v>
      </c>
      <c r="BI2019" s="228">
        <f>IF(N2019="nulová",J2019,0)</f>
        <v>0</v>
      </c>
      <c r="BJ2019" s="17" t="s">
        <v>146</v>
      </c>
      <c r="BK2019" s="228">
        <f>ROUND(I2019*H2019,2)</f>
        <v>0</v>
      </c>
      <c r="BL2019" s="17" t="s">
        <v>2027</v>
      </c>
      <c r="BM2019" s="227" t="s">
        <v>2038</v>
      </c>
    </row>
    <row r="2020" s="12" customFormat="1" ht="22.8" customHeight="1">
      <c r="A2020" s="12"/>
      <c r="B2020" s="199"/>
      <c r="C2020" s="200"/>
      <c r="D2020" s="201" t="s">
        <v>72</v>
      </c>
      <c r="E2020" s="213" t="s">
        <v>2039</v>
      </c>
      <c r="F2020" s="213" t="s">
        <v>2040</v>
      </c>
      <c r="G2020" s="200"/>
      <c r="H2020" s="200"/>
      <c r="I2020" s="203"/>
      <c r="J2020" s="214">
        <f>BK2020</f>
        <v>0</v>
      </c>
      <c r="K2020" s="200"/>
      <c r="L2020" s="205"/>
      <c r="M2020" s="206"/>
      <c r="N2020" s="207"/>
      <c r="O2020" s="207"/>
      <c r="P2020" s="208">
        <f>P2021</f>
        <v>0</v>
      </c>
      <c r="Q2020" s="207"/>
      <c r="R2020" s="208">
        <f>R2021</f>
        <v>0</v>
      </c>
      <c r="S2020" s="207"/>
      <c r="T2020" s="209">
        <f>T2021</f>
        <v>0</v>
      </c>
      <c r="U2020" s="12"/>
      <c r="V2020" s="12"/>
      <c r="W2020" s="12"/>
      <c r="X2020" s="12"/>
      <c r="Y2020" s="12"/>
      <c r="Z2020" s="12"/>
      <c r="AA2020" s="12"/>
      <c r="AB2020" s="12"/>
      <c r="AC2020" s="12"/>
      <c r="AD2020" s="12"/>
      <c r="AE2020" s="12"/>
      <c r="AR2020" s="210" t="s">
        <v>303</v>
      </c>
      <c r="AT2020" s="211" t="s">
        <v>72</v>
      </c>
      <c r="AU2020" s="211" t="s">
        <v>81</v>
      </c>
      <c r="AY2020" s="210" t="s">
        <v>137</v>
      </c>
      <c r="BK2020" s="212">
        <f>BK2021</f>
        <v>0</v>
      </c>
    </row>
    <row r="2021" s="2" customFormat="1" ht="16.5" customHeight="1">
      <c r="A2021" s="38"/>
      <c r="B2021" s="39"/>
      <c r="C2021" s="215" t="s">
        <v>2041</v>
      </c>
      <c r="D2021" s="215" t="s">
        <v>141</v>
      </c>
      <c r="E2021" s="216" t="s">
        <v>2042</v>
      </c>
      <c r="F2021" s="217" t="s">
        <v>2040</v>
      </c>
      <c r="G2021" s="218" t="s">
        <v>2026</v>
      </c>
      <c r="H2021" s="219">
        <v>45</v>
      </c>
      <c r="I2021" s="220"/>
      <c r="J2021" s="221">
        <f>ROUND(I2021*H2021,2)</f>
        <v>0</v>
      </c>
      <c r="K2021" s="222"/>
      <c r="L2021" s="44"/>
      <c r="M2021" s="273" t="s">
        <v>1</v>
      </c>
      <c r="N2021" s="274" t="s">
        <v>39</v>
      </c>
      <c r="O2021" s="275"/>
      <c r="P2021" s="276">
        <f>O2021*H2021</f>
        <v>0</v>
      </c>
      <c r="Q2021" s="276">
        <v>0</v>
      </c>
      <c r="R2021" s="276">
        <f>Q2021*H2021</f>
        <v>0</v>
      </c>
      <c r="S2021" s="276">
        <v>0</v>
      </c>
      <c r="T2021" s="277">
        <f>S2021*H2021</f>
        <v>0</v>
      </c>
      <c r="U2021" s="38"/>
      <c r="V2021" s="38"/>
      <c r="W2021" s="38"/>
      <c r="X2021" s="38"/>
      <c r="Y2021" s="38"/>
      <c r="Z2021" s="38"/>
      <c r="AA2021" s="38"/>
      <c r="AB2021" s="38"/>
      <c r="AC2021" s="38"/>
      <c r="AD2021" s="38"/>
      <c r="AE2021" s="38"/>
      <c r="AR2021" s="227" t="s">
        <v>2027</v>
      </c>
      <c r="AT2021" s="227" t="s">
        <v>141</v>
      </c>
      <c r="AU2021" s="227" t="s">
        <v>146</v>
      </c>
      <c r="AY2021" s="17" t="s">
        <v>137</v>
      </c>
      <c r="BE2021" s="228">
        <f>IF(N2021="základní",J2021,0)</f>
        <v>0</v>
      </c>
      <c r="BF2021" s="228">
        <f>IF(N2021="snížená",J2021,0)</f>
        <v>0</v>
      </c>
      <c r="BG2021" s="228">
        <f>IF(N2021="zákl. přenesená",J2021,0)</f>
        <v>0</v>
      </c>
      <c r="BH2021" s="228">
        <f>IF(N2021="sníž. přenesená",J2021,0)</f>
        <v>0</v>
      </c>
      <c r="BI2021" s="228">
        <f>IF(N2021="nulová",J2021,0)</f>
        <v>0</v>
      </c>
      <c r="BJ2021" s="17" t="s">
        <v>146</v>
      </c>
      <c r="BK2021" s="228">
        <f>ROUND(I2021*H2021,2)</f>
        <v>0</v>
      </c>
      <c r="BL2021" s="17" t="s">
        <v>2027</v>
      </c>
      <c r="BM2021" s="227" t="s">
        <v>2043</v>
      </c>
    </row>
    <row r="2022" s="2" customFormat="1" ht="6.96" customHeight="1">
      <c r="A2022" s="38"/>
      <c r="B2022" s="66"/>
      <c r="C2022" s="67"/>
      <c r="D2022" s="67"/>
      <c r="E2022" s="67"/>
      <c r="F2022" s="67"/>
      <c r="G2022" s="67"/>
      <c r="H2022" s="67"/>
      <c r="I2022" s="67"/>
      <c r="J2022" s="67"/>
      <c r="K2022" s="67"/>
      <c r="L2022" s="44"/>
      <c r="M2022" s="38"/>
      <c r="O2022" s="38"/>
      <c r="P2022" s="38"/>
      <c r="Q2022" s="38"/>
      <c r="R2022" s="38"/>
      <c r="S2022" s="38"/>
      <c r="T2022" s="38"/>
      <c r="U2022" s="38"/>
      <c r="V2022" s="38"/>
      <c r="W2022" s="38"/>
      <c r="X2022" s="38"/>
      <c r="Y2022" s="38"/>
      <c r="Z2022" s="38"/>
      <c r="AA2022" s="38"/>
      <c r="AB2022" s="38"/>
      <c r="AC2022" s="38"/>
      <c r="AD2022" s="38"/>
      <c r="AE2022" s="38"/>
    </row>
  </sheetData>
  <sheetProtection sheet="1" autoFilter="0" formatColumns="0" formatRows="0" objects="1" scenarios="1" spinCount="100000" saltValue="4zo3aC+cYqHkt7lsxccCHlKuC2A0MZ+LpFB1gUcbmx5kYaawp5N9tqPrsVL4NaWXy0kWFUYe5XorNR5GGomEaQ==" hashValue="YNQy2cU7FfgJh48pqDrJKglYjQ8pnydzYkPR9KA4opQ1lvHCYDUdNAlN6xvfrKHdoMyThCV+AGPEHGXkKGLwqA==" algorithmName="SHA-512" password="CC35"/>
  <autoFilter ref="C146:K2021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2024-06-11T16:48:40Z</dcterms:created>
  <dcterms:modified xsi:type="dcterms:W3CDTF">2024-06-11T16:48:45Z</dcterms:modified>
</cp:coreProperties>
</file>